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2調査報告\R3.1.13_公営企業に係る経営比較分析表（令和元年度決算）の分析等について\"/>
    </mc:Choice>
  </mc:AlternateContent>
  <workbookProtection workbookAlgorithmName="SHA-512" workbookHashValue="6Y/moIgiSF5PN3U1ftqMZcfbX0GraYxfvzez7DZ9kUidwO1O6E/OqBj7p2UHZqTwwIULxXfiD4GYQuNow1z8+A==" workbookSaltValue="C+li/Uam7OG7ATYZQu6+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L8" i="4"/>
  <c r="W8" i="4"/>
  <c r="P8" i="4"/>
  <c r="B6" i="4"/>
</calcChain>
</file>

<file path=xl/sharedStrings.xml><?xml version="1.0" encoding="utf-8"?>
<sst xmlns="http://schemas.openxmlformats.org/spreadsheetml/2006/main" count="255" uniqueCount="117">
  <si>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</si>
  <si>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</si>
  <si>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</si>
  <si>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</si>
  <si>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</si>
  <si>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</si>
  <si>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</si>
  <si>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</si>
  <si>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</si>
  <si>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</si>
  <si>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</si>
  <si>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</si>
  <si>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</si>
  <si>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</si>
  <si>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</si>
  <si>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</si>
  <si>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</si>
  <si>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</si>
  <si>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</si>
  <si>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</si>
  <si>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</si>
  <si>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</si>
  <si>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</si>
  <si>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</si>
  <si>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</si>
  <si>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</si>
  <si>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</si>
  <si>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</si>
  <si>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</si>
  <si>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</si>
  <si>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</si>
  <si>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</si>
  <si>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</si>
  <si>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</si>
  <si>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</si>
  <si>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</si>
  <si>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</si>
  <si>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</si>
  <si>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</si>
  <si>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</si>
  <si>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</si>
  <si>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</si>
  <si>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</si>
  <si>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</si>
  <si>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</si>
  <si>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</si>
  <si>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</si>
  <si>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</si>
  <si>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</si>
  <si>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</si>
  <si>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</si>
  <si>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</si>
  <si>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</si>
  <si>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</si>
  <si>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</si>
  <si>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</si>
  <si>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</si>
  <si>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</si>
  <si>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</si>
  <si>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</si>
  <si>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</si>
  <si>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</si>
  <si>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</si>
  <si>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</si>
  <si>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</si>
  <si>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</si>
  <si>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</si>
  <si>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</si>
  <si>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</si>
  <si>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</si>
  <si>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</si>
  <si>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</si>
  <si>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</si>
  <si>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</si>
  <si>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</si>
  <si>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</si>
  <si>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</si>
  <si>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</si>
  <si>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</si>
  <si>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</si>
  <si>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</si>
  <si>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</si>
  <si>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</si>
  <si>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</si>
  <si>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</si>
  <si>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</si>
  <si>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</si>
  <si>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</si>
  <si>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</si>
  <si>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</si>
  <si>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</si>
  <si>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</si>
  <si>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</si>
  <si>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</si>
  <si>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</si>
  <si>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</si>
  <si>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</si>
  <si>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</si>
  <si>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</si>
  <si>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</si>
  <si>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</si>
  <si>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</si>
  <si>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</si>
  <si>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</si>
  <si>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</si>
  <si>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</si>
  <si>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</si>
  <si>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</si>
  <si>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</si>
  <si>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</si>
  <si>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</si>
  <si>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</si>
  <si>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</si>
  <si>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</si>
  <si>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本市の公共下水道事業は、平成28年度より地方公営企業法を適用してるため、各数値は平成28年度からとなっています。
　経常収支比率は、100％を超えていますが今後も経営改善に向けた取り組みが必要と考えています。
　累積欠損金比率は、令和元年度の利益剰余金で補填し解消しています。
　流動比率は、類似団体平均値より大きく下回っています。これは、企業債残高が多いことが影響していると考えられ、今後も続くと想定しています。
　経費回収率は、類似団体平均値をを下回っているため、下水道使用料の収入確保と汚水処理費の削減など改善をしていく必要があります。
　汚水処理原価は、類似団体平均値より高い状況にあるため、維持管理経費削減や有収水量の増加を進めていく必要があります。
　水洗化率は、類似団体平均値と同程度となっています。</t>
    <rPh sb="1" eb="2">
      <t>ホン</t>
    </rPh>
    <rPh sb="2" eb="3">
      <t>シ</t>
    </rPh>
    <rPh sb="4" eb="6">
      <t>コウキョウ</t>
    </rPh>
    <rPh sb="6" eb="9">
      <t>ゲスイドウ</t>
    </rPh>
    <rPh sb="9" eb="11">
      <t>ジギョウ</t>
    </rPh>
    <rPh sb="13" eb="15">
      <t>ヘイセイ</t>
    </rPh>
    <rPh sb="17" eb="19">
      <t>ネンド</t>
    </rPh>
    <rPh sb="21" eb="23">
      <t>チホウ</t>
    </rPh>
    <rPh sb="23" eb="25">
      <t>コウエイ</t>
    </rPh>
    <rPh sb="25" eb="27">
      <t>キギョウ</t>
    </rPh>
    <rPh sb="27" eb="28">
      <t>ホウ</t>
    </rPh>
    <rPh sb="29" eb="31">
      <t>テキヨウ</t>
    </rPh>
    <rPh sb="37" eb="38">
      <t>カク</t>
    </rPh>
    <rPh sb="38" eb="40">
      <t>スウチ</t>
    </rPh>
    <rPh sb="41" eb="43">
      <t>ヘイセイ</t>
    </rPh>
    <rPh sb="45" eb="47">
      <t>ネンド</t>
    </rPh>
    <rPh sb="59" eb="61">
      <t>ケイジョウ</t>
    </rPh>
    <rPh sb="61" eb="63">
      <t>シュウシ</t>
    </rPh>
    <rPh sb="63" eb="65">
      <t>ヒリツ</t>
    </rPh>
    <rPh sb="72" eb="73">
      <t>コ</t>
    </rPh>
    <rPh sb="79" eb="81">
      <t>コンゴ</t>
    </rPh>
    <rPh sb="82" eb="84">
      <t>ケイエイ</t>
    </rPh>
    <rPh sb="84" eb="86">
      <t>カイゼン</t>
    </rPh>
    <rPh sb="87" eb="88">
      <t>ム</t>
    </rPh>
    <rPh sb="90" eb="91">
      <t>ト</t>
    </rPh>
    <rPh sb="92" eb="93">
      <t>ク</t>
    </rPh>
    <rPh sb="95" eb="97">
      <t>ヒツヨウ</t>
    </rPh>
    <rPh sb="98" eb="99">
      <t>カンガ</t>
    </rPh>
    <rPh sb="107" eb="109">
      <t>ルイセキ</t>
    </rPh>
    <rPh sb="109" eb="111">
      <t>ケッソン</t>
    </rPh>
    <rPh sb="111" eb="112">
      <t>キン</t>
    </rPh>
    <rPh sb="112" eb="114">
      <t>ヒリツ</t>
    </rPh>
    <rPh sb="116" eb="118">
      <t>レイワ</t>
    </rPh>
    <rPh sb="118" eb="120">
      <t>ガンネン</t>
    </rPh>
    <rPh sb="120" eb="121">
      <t>ド</t>
    </rPh>
    <rPh sb="122" eb="124">
      <t>リエキ</t>
    </rPh>
    <rPh sb="124" eb="127">
      <t>ジョウヨキン</t>
    </rPh>
    <rPh sb="128" eb="130">
      <t>ホテン</t>
    </rPh>
    <rPh sb="131" eb="133">
      <t>カイショウ</t>
    </rPh>
    <rPh sb="141" eb="143">
      <t>リュウドウ</t>
    </rPh>
    <rPh sb="143" eb="145">
      <t>ヒリツ</t>
    </rPh>
    <rPh sb="147" eb="149">
      <t>ルイジ</t>
    </rPh>
    <rPh sb="149" eb="151">
      <t>ダンタイ</t>
    </rPh>
    <rPh sb="151" eb="154">
      <t>ヘイキンチ</t>
    </rPh>
    <rPh sb="156" eb="157">
      <t>オオ</t>
    </rPh>
    <rPh sb="159" eb="161">
      <t>シタマワ</t>
    </rPh>
    <rPh sb="171" eb="173">
      <t>キギョウ</t>
    </rPh>
    <rPh sb="173" eb="174">
      <t>サイ</t>
    </rPh>
    <rPh sb="174" eb="176">
      <t>ザンダカ</t>
    </rPh>
    <rPh sb="177" eb="178">
      <t>オオ</t>
    </rPh>
    <rPh sb="182" eb="184">
      <t>エイキョウ</t>
    </rPh>
    <rPh sb="189" eb="190">
      <t>カンガ</t>
    </rPh>
    <rPh sb="194" eb="196">
      <t>コンゴ</t>
    </rPh>
    <rPh sb="197" eb="198">
      <t>ツヅ</t>
    </rPh>
    <rPh sb="200" eb="202">
      <t>ソウテイ</t>
    </rPh>
    <rPh sb="210" eb="212">
      <t>ケイヒ</t>
    </rPh>
    <rPh sb="212" eb="214">
      <t>カイシュウ</t>
    </rPh>
    <rPh sb="214" eb="215">
      <t>リツ</t>
    </rPh>
    <rPh sb="217" eb="219">
      <t>ルイジ</t>
    </rPh>
    <rPh sb="219" eb="221">
      <t>ダンタイ</t>
    </rPh>
    <rPh sb="221" eb="224">
      <t>ヘイキンチ</t>
    </rPh>
    <rPh sb="226" eb="228">
      <t>シタマワ</t>
    </rPh>
    <rPh sb="235" eb="238">
      <t>ゲスイドウ</t>
    </rPh>
    <rPh sb="238" eb="241">
      <t>シヨウリョウ</t>
    </rPh>
    <rPh sb="242" eb="244">
      <t>シュウニュウ</t>
    </rPh>
    <rPh sb="244" eb="246">
      <t>カクホ</t>
    </rPh>
    <rPh sb="247" eb="249">
      <t>オスイ</t>
    </rPh>
    <rPh sb="249" eb="251">
      <t>ショリ</t>
    </rPh>
    <rPh sb="251" eb="252">
      <t>ヒ</t>
    </rPh>
    <rPh sb="253" eb="255">
      <t>サクゲン</t>
    </rPh>
    <rPh sb="257" eb="259">
      <t>カイゼン</t>
    </rPh>
    <rPh sb="264" eb="266">
      <t>ヒツヨウ</t>
    </rPh>
    <rPh sb="274" eb="276">
      <t>オスイ</t>
    </rPh>
    <rPh sb="276" eb="278">
      <t>ショリ</t>
    </rPh>
    <rPh sb="278" eb="280">
      <t>ゲンカ</t>
    </rPh>
    <rPh sb="282" eb="284">
      <t>ルイジ</t>
    </rPh>
    <rPh sb="284" eb="286">
      <t>ダンタイ</t>
    </rPh>
    <rPh sb="286" eb="289">
      <t>ヘイキンチ</t>
    </rPh>
    <rPh sb="291" eb="292">
      <t>タカ</t>
    </rPh>
    <rPh sb="293" eb="295">
      <t>ジョウキョウ</t>
    </rPh>
    <rPh sb="301" eb="303">
      <t>イジ</t>
    </rPh>
    <rPh sb="303" eb="305">
      <t>カンリ</t>
    </rPh>
    <rPh sb="305" eb="307">
      <t>ケイヒ</t>
    </rPh>
    <rPh sb="307" eb="309">
      <t>サクゲン</t>
    </rPh>
    <rPh sb="310" eb="312">
      <t>ユウシュウ</t>
    </rPh>
    <rPh sb="312" eb="314">
      <t>スイリョウ</t>
    </rPh>
    <rPh sb="315" eb="317">
      <t>ゾウカ</t>
    </rPh>
    <rPh sb="318" eb="319">
      <t>スス</t>
    </rPh>
    <rPh sb="323" eb="325">
      <t>ヒツヨウ</t>
    </rPh>
    <rPh sb="333" eb="336">
      <t>スイセンカ</t>
    </rPh>
    <rPh sb="339" eb="341">
      <t>ルイジ</t>
    </rPh>
    <rPh sb="341" eb="343">
      <t>ダンタイ</t>
    </rPh>
    <rPh sb="343" eb="346">
      <t>ヘイキンチ</t>
    </rPh>
    <rPh sb="347" eb="350">
      <t>ドウテイド</t>
    </rPh>
    <phoneticPr fontId="4"/>
  </si>
  <si>
    <t>　下水道施設については、耐用年数を経過している老朽管がないため、管路経年化率の数値は0となっています。しかし、今後はこれまでに整備してきた管渠施設等の修繕・改築更新が集中して到来すると予想されるため、ストックマネジメント計画に基づき、調査・点検を進めていく必要があります。</t>
    <rPh sb="1" eb="4">
      <t>ゲスイドウ</t>
    </rPh>
    <rPh sb="4" eb="6">
      <t>シセツ</t>
    </rPh>
    <rPh sb="12" eb="14">
      <t>タイヨウ</t>
    </rPh>
    <rPh sb="14" eb="16">
      <t>ネンスウ</t>
    </rPh>
    <rPh sb="17" eb="19">
      <t>ケイカ</t>
    </rPh>
    <rPh sb="23" eb="25">
      <t>ロウキュウ</t>
    </rPh>
    <rPh sb="25" eb="26">
      <t>カン</t>
    </rPh>
    <rPh sb="32" eb="34">
      <t>カンロ</t>
    </rPh>
    <rPh sb="34" eb="37">
      <t>ケイネンカ</t>
    </rPh>
    <rPh sb="37" eb="38">
      <t>リツ</t>
    </rPh>
    <rPh sb="39" eb="41">
      <t>スウチ</t>
    </rPh>
    <rPh sb="55" eb="57">
      <t>コンゴ</t>
    </rPh>
    <rPh sb="63" eb="65">
      <t>セイビ</t>
    </rPh>
    <rPh sb="69" eb="71">
      <t>カンキョ</t>
    </rPh>
    <rPh sb="71" eb="73">
      <t>シセツ</t>
    </rPh>
    <rPh sb="73" eb="74">
      <t>トウ</t>
    </rPh>
    <rPh sb="75" eb="77">
      <t>シュウゼン</t>
    </rPh>
    <rPh sb="78" eb="80">
      <t>カイチク</t>
    </rPh>
    <rPh sb="80" eb="82">
      <t>コウシン</t>
    </rPh>
    <rPh sb="83" eb="85">
      <t>シュウチュウ</t>
    </rPh>
    <rPh sb="87" eb="89">
      <t>トウライ</t>
    </rPh>
    <rPh sb="92" eb="94">
      <t>ヨソウ</t>
    </rPh>
    <rPh sb="110" eb="112">
      <t>ケイカク</t>
    </rPh>
    <rPh sb="113" eb="114">
      <t>モト</t>
    </rPh>
    <rPh sb="117" eb="119">
      <t>チョウサ</t>
    </rPh>
    <rPh sb="120" eb="122">
      <t>テンケン</t>
    </rPh>
    <rPh sb="128" eb="130">
      <t>ヒツヨウ</t>
    </rPh>
    <phoneticPr fontId="4"/>
  </si>
  <si>
    <t>　平成28年度より地方公営企業会計法を適用し公営企業として運営を行っています。
　今後は健全な事業運営を図るために、下水道事業経営戦略に基づき安定した使用料収入の確保、未収金対策の強化、水洗化普及促進、維持管理経費の削減、下水道施設の適正な維持管理等に努めていきます。</t>
    <rPh sb="1" eb="3">
      <t>ヘイセイ</t>
    </rPh>
    <rPh sb="5" eb="7">
      <t>ネンド</t>
    </rPh>
    <rPh sb="9" eb="11">
      <t>チホウ</t>
    </rPh>
    <rPh sb="11" eb="13">
      <t>コウエイ</t>
    </rPh>
    <rPh sb="13" eb="15">
      <t>キギョウ</t>
    </rPh>
    <rPh sb="15" eb="17">
      <t>カイケイ</t>
    </rPh>
    <rPh sb="17" eb="18">
      <t>ホウ</t>
    </rPh>
    <rPh sb="19" eb="21">
      <t>テキヨウ</t>
    </rPh>
    <rPh sb="22" eb="24">
      <t>コウエイ</t>
    </rPh>
    <rPh sb="24" eb="26">
      <t>キギョウ</t>
    </rPh>
    <rPh sb="29" eb="31">
      <t>ウンエイ</t>
    </rPh>
    <rPh sb="32" eb="33">
      <t>オコナ</t>
    </rPh>
    <rPh sb="41" eb="43">
      <t>コンゴ</t>
    </rPh>
    <rPh sb="44" eb="46">
      <t>ケンゼン</t>
    </rPh>
    <rPh sb="47" eb="49">
      <t>ジギョウ</t>
    </rPh>
    <rPh sb="49" eb="51">
      <t>ウンエイ</t>
    </rPh>
    <rPh sb="52" eb="53">
      <t>ハカ</t>
    </rPh>
    <rPh sb="58" eb="61">
      <t>ゲスイドウ</t>
    </rPh>
    <rPh sb="61" eb="63">
      <t>ジギョウ</t>
    </rPh>
    <rPh sb="63" eb="65">
      <t>ケイエイ</t>
    </rPh>
    <rPh sb="65" eb="67">
      <t>センリャク</t>
    </rPh>
    <rPh sb="68" eb="69">
      <t>モト</t>
    </rPh>
    <rPh sb="71" eb="73">
      <t>アンテイ</t>
    </rPh>
    <rPh sb="75" eb="78">
      <t>シヨウリョウ</t>
    </rPh>
    <rPh sb="78" eb="80">
      <t>シュウニュウ</t>
    </rPh>
    <rPh sb="81" eb="83">
      <t>カクホ</t>
    </rPh>
    <rPh sb="84" eb="87">
      <t>ミシュウキン</t>
    </rPh>
    <rPh sb="87" eb="89">
      <t>タイサク</t>
    </rPh>
    <rPh sb="90" eb="92">
      <t>キョウカ</t>
    </rPh>
    <rPh sb="93" eb="96">
      <t>スイセンカ</t>
    </rPh>
    <rPh sb="96" eb="98">
      <t>フキュウ</t>
    </rPh>
    <rPh sb="98" eb="100">
      <t>ソクシン</t>
    </rPh>
    <rPh sb="101" eb="103">
      <t>イジ</t>
    </rPh>
    <rPh sb="103" eb="105">
      <t>カンリ</t>
    </rPh>
    <rPh sb="105" eb="107">
      <t>ケイヒ</t>
    </rPh>
    <rPh sb="108" eb="110">
      <t>サクゲン</t>
    </rPh>
    <rPh sb="124" eb="125">
      <t>トウ</t>
    </rPh>
    <rPh sb="126" eb="1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</si>
</sst>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0.25</c:v>
                </c:pt>
                <c:pt idx="2">
                  <c:v>0.56999999999999995</c:v>
                </c:pt>
                <c:pt idx="3">
                  <c:v>0.47</c:v>
                </c:pt>
                <c:pt idx="4">
                  <c:v>0.26</c:v>
                </c:pt>
              </c:numCache>
            </c:numRef>
          </c:val>
          <c:extLst>
            <c:ext xmlns:c16="http://schemas.microsoft.com/office/drawing/2014/chart" uri="{C3380CC4-5D6E-409C-BE32-E72D297353CC}">
              <c16:uniqueId val="{00000000-8235-4179-9E7C-5D151E1440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0.1</c:v>
                </c:pt>
                <c:pt idx="4">
                  <c:v>0.09</c:v>
                </c:pt>
              </c:numCache>
            </c:numRef>
          </c:val>
          <c:smooth val="0"/>
          <c:extLst>
            <c:ext xmlns:c16="http://schemas.microsoft.com/office/drawing/2014/chart" uri="{C3380CC4-5D6E-409C-BE32-E72D297353CC}">
              <c16:uniqueId val="{00000001-8235-4179-9E7C-5D151E1440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91.76</c:v>
                </c:pt>
                <c:pt idx="3">
                  <c:v>0</c:v>
                </c:pt>
                <c:pt idx="4">
                  <c:v>0</c:v>
                </c:pt>
              </c:numCache>
            </c:numRef>
          </c:val>
          <c:extLst>
            <c:ext xmlns:c16="http://schemas.microsoft.com/office/drawing/2014/chart" uri="{C3380CC4-5D6E-409C-BE32-E72D297353CC}">
              <c16:uniqueId val="{00000000-31D8-448F-9849-D4DBA78794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65.040000000000006</c:v>
                </c:pt>
                <c:pt idx="4">
                  <c:v>68.31</c:v>
                </c:pt>
              </c:numCache>
            </c:numRef>
          </c:val>
          <c:smooth val="0"/>
          <c:extLst>
            <c:ext xmlns:c16="http://schemas.microsoft.com/office/drawing/2014/chart" uri="{C3380CC4-5D6E-409C-BE32-E72D297353CC}">
              <c16:uniqueId val="{00000001-31D8-448F-9849-D4DBA78794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93.21</c:v>
                </c:pt>
                <c:pt idx="2">
                  <c:v>93.83</c:v>
                </c:pt>
                <c:pt idx="3">
                  <c:v>94.22</c:v>
                </c:pt>
                <c:pt idx="4">
                  <c:v>94.67</c:v>
                </c:pt>
              </c:numCache>
            </c:numRef>
          </c:val>
          <c:extLst>
            <c:ext xmlns:c16="http://schemas.microsoft.com/office/drawing/2014/chart" uri="{C3380CC4-5D6E-409C-BE32-E72D297353CC}">
              <c16:uniqueId val="{00000000-3253-424C-A077-4264286C43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92.55</c:v>
                </c:pt>
                <c:pt idx="4">
                  <c:v>92.62</c:v>
                </c:pt>
              </c:numCache>
            </c:numRef>
          </c:val>
          <c:smooth val="0"/>
          <c:extLst>
            <c:ext xmlns:c16="http://schemas.microsoft.com/office/drawing/2014/chart" uri="{C3380CC4-5D6E-409C-BE32-E72D297353CC}">
              <c16:uniqueId val="{00000001-3253-424C-A077-4264286C43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101.25</c:v>
                </c:pt>
                <c:pt idx="2">
                  <c:v>101.62</c:v>
                </c:pt>
                <c:pt idx="3">
                  <c:v>98.01</c:v>
                </c:pt>
                <c:pt idx="4">
                  <c:v>105.29</c:v>
                </c:pt>
              </c:numCache>
            </c:numRef>
          </c:val>
          <c:extLst>
            <c:ext xmlns:c16="http://schemas.microsoft.com/office/drawing/2014/chart" uri="{C3380CC4-5D6E-409C-BE32-E72D297353CC}">
              <c16:uniqueId val="{00000000-F927-4DAF-9859-E1C02FB679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106.9</c:v>
                </c:pt>
                <c:pt idx="4">
                  <c:v>106.99</c:v>
                </c:pt>
              </c:numCache>
            </c:numRef>
          </c:val>
          <c:smooth val="0"/>
          <c:extLst>
            <c:ext xmlns:c16="http://schemas.microsoft.com/office/drawing/2014/chart" uri="{C3380CC4-5D6E-409C-BE32-E72D297353CC}">
              <c16:uniqueId val="{00000001-F927-4DAF-9859-E1C02FB679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2.93</c:v>
                </c:pt>
                <c:pt idx="2">
                  <c:v>6.16</c:v>
                </c:pt>
                <c:pt idx="3">
                  <c:v>8.51</c:v>
                </c:pt>
                <c:pt idx="4">
                  <c:v>11.15</c:v>
                </c:pt>
              </c:numCache>
            </c:numRef>
          </c:val>
          <c:extLst>
            <c:ext xmlns:c16="http://schemas.microsoft.com/office/drawing/2014/chart" uri="{C3380CC4-5D6E-409C-BE32-E72D297353CC}">
              <c16:uniqueId val="{00000000-86E1-4A30-9AAC-05E5DD4FA0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26.13</c:v>
                </c:pt>
                <c:pt idx="4">
                  <c:v>26.36</c:v>
                </c:pt>
              </c:numCache>
            </c:numRef>
          </c:val>
          <c:smooth val="0"/>
          <c:extLst>
            <c:ext xmlns:c16="http://schemas.microsoft.com/office/drawing/2014/chart" uri="{C3380CC4-5D6E-409C-BE32-E72D297353CC}">
              <c16:uniqueId val="{00000001-86E1-4A30-9AAC-05E5DD4FA0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EF-4D20-974B-1A78F6BF48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1.03</c:v>
                </c:pt>
                <c:pt idx="4">
                  <c:v>1.43</c:v>
                </c:pt>
              </c:numCache>
            </c:numRef>
          </c:val>
          <c:smooth val="0"/>
          <c:extLst>
            <c:ext xmlns:c16="http://schemas.microsoft.com/office/drawing/2014/chart" uri="{C3380CC4-5D6E-409C-BE32-E72D297353CC}">
              <c16:uniqueId val="{00000001-99EF-4D20-974B-1A78F6BF48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formatCode="#,##0.00;&quot;△&quot;#,##0.00;&quot;-&quot;">
                  <c:v>1.97</c:v>
                </c:pt>
                <c:pt idx="4">
                  <c:v>0</c:v>
                </c:pt>
              </c:numCache>
            </c:numRef>
          </c:val>
          <c:extLst>
            <c:ext xmlns:c16="http://schemas.microsoft.com/office/drawing/2014/chart" uri="{C3380CC4-5D6E-409C-BE32-E72D297353CC}">
              <c16:uniqueId val="{00000000-1187-4EF4-90DD-3BD1FE0119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9.06</c:v>
                </c:pt>
                <c:pt idx="4">
                  <c:v>7.42</c:v>
                </c:pt>
              </c:numCache>
            </c:numRef>
          </c:val>
          <c:smooth val="0"/>
          <c:extLst>
            <c:ext xmlns:c16="http://schemas.microsoft.com/office/drawing/2014/chart" uri="{C3380CC4-5D6E-409C-BE32-E72D297353CC}">
              <c16:uniqueId val="{00000001-1187-4EF4-90DD-3BD1FE0119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20.57</c:v>
                </c:pt>
                <c:pt idx="2">
                  <c:v>29.05</c:v>
                </c:pt>
                <c:pt idx="3">
                  <c:v>33.28</c:v>
                </c:pt>
                <c:pt idx="4">
                  <c:v>24.21</c:v>
                </c:pt>
              </c:numCache>
            </c:numRef>
          </c:val>
          <c:extLst>
            <c:ext xmlns:c16="http://schemas.microsoft.com/office/drawing/2014/chart" uri="{C3380CC4-5D6E-409C-BE32-E72D297353CC}">
              <c16:uniqueId val="{00000000-8D8C-44D0-A278-F5C28E896B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76.31</c:v>
                </c:pt>
                <c:pt idx="4">
                  <c:v>68.180000000000007</c:v>
                </c:pt>
              </c:numCache>
            </c:numRef>
          </c:val>
          <c:smooth val="0"/>
          <c:extLst>
            <c:ext xmlns:c16="http://schemas.microsoft.com/office/drawing/2014/chart" uri="{C3380CC4-5D6E-409C-BE32-E72D297353CC}">
              <c16:uniqueId val="{00000001-8D8C-44D0-A278-F5C28E896B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944.46</c:v>
                </c:pt>
                <c:pt idx="2">
                  <c:v>1083.67</c:v>
                </c:pt>
                <c:pt idx="3">
                  <c:v>998.2</c:v>
                </c:pt>
                <c:pt idx="4">
                  <c:v>1021.81</c:v>
                </c:pt>
              </c:numCache>
            </c:numRef>
          </c:val>
          <c:extLst>
            <c:ext xmlns:c16="http://schemas.microsoft.com/office/drawing/2014/chart" uri="{C3380CC4-5D6E-409C-BE32-E72D297353CC}">
              <c16:uniqueId val="{00000000-01E5-46E9-BFFE-E29D9EDBFD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820.36</c:v>
                </c:pt>
                <c:pt idx="4">
                  <c:v>847.44</c:v>
                </c:pt>
              </c:numCache>
            </c:numRef>
          </c:val>
          <c:smooth val="0"/>
          <c:extLst>
            <c:ext xmlns:c16="http://schemas.microsoft.com/office/drawing/2014/chart" uri="{C3380CC4-5D6E-409C-BE32-E72D297353CC}">
              <c16:uniqueId val="{00000001-01E5-46E9-BFFE-E29D9EDBFD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66.930000000000007</c:v>
                </c:pt>
                <c:pt idx="2">
                  <c:v>71.83</c:v>
                </c:pt>
                <c:pt idx="3">
                  <c:v>68.86</c:v>
                </c:pt>
                <c:pt idx="4">
                  <c:v>75.44</c:v>
                </c:pt>
              </c:numCache>
            </c:numRef>
          </c:val>
          <c:extLst>
            <c:ext xmlns:c16="http://schemas.microsoft.com/office/drawing/2014/chart" uri="{C3380CC4-5D6E-409C-BE32-E72D297353CC}">
              <c16:uniqueId val="{00000000-FEEB-4679-BC0C-AADDF97339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95.4</c:v>
                </c:pt>
                <c:pt idx="4">
                  <c:v>94.69</c:v>
                </c:pt>
              </c:numCache>
            </c:numRef>
          </c:val>
          <c:smooth val="0"/>
          <c:extLst>
            <c:ext xmlns:c16="http://schemas.microsoft.com/office/drawing/2014/chart" uri="{C3380CC4-5D6E-409C-BE32-E72D297353CC}">
              <c16:uniqueId val="{00000001-FEEB-4679-BC0C-AADDF97339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232.7</c:v>
                </c:pt>
                <c:pt idx="2">
                  <c:v>219.32</c:v>
                </c:pt>
                <c:pt idx="3">
                  <c:v>226.55</c:v>
                </c:pt>
                <c:pt idx="4">
                  <c:v>204.59</c:v>
                </c:pt>
              </c:numCache>
            </c:numRef>
          </c:val>
          <c:extLst>
            <c:ext xmlns:c16="http://schemas.microsoft.com/office/drawing/2014/chart" uri="{C3380CC4-5D6E-409C-BE32-E72D297353CC}">
              <c16:uniqueId val="{00000000-C39A-4E63-BD64-F4CD307E3A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163.19999999999999</c:v>
                </c:pt>
                <c:pt idx="4">
                  <c:v>159.78</c:v>
                </c:pt>
              </c:numCache>
            </c:numRef>
          </c:val>
          <c:smooth val="0"/>
          <c:extLst>
            <c:ext xmlns:c16="http://schemas.microsoft.com/office/drawing/2014/chart" uri="{C3380CC4-5D6E-409C-BE32-E72D297353CC}">
              <c16:uniqueId val="{00000001-C39A-4E63-BD64-F4CD307E3A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55289</v>
      </c>
      <c r="AM8" s="69"/>
      <c r="AN8" s="69"/>
      <c r="AO8" s="69"/>
      <c r="AP8" s="69"/>
      <c r="AQ8" s="69"/>
      <c r="AR8" s="69"/>
      <c r="AS8" s="69"/>
      <c r="AT8" s="68">
        <f>データ!T6</f>
        <v>70.400000000000006</v>
      </c>
      <c r="AU8" s="68"/>
      <c r="AV8" s="68"/>
      <c r="AW8" s="68"/>
      <c r="AX8" s="68"/>
      <c r="AY8" s="68"/>
      <c r="AZ8" s="68"/>
      <c r="BA8" s="68"/>
      <c r="BB8" s="68">
        <f>データ!U6</f>
        <v>785.36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49.44</v>
      </c>
      <c r="J10" s="68"/>
      <c r="K10" s="68"/>
      <c r="L10" s="68"/>
      <c r="M10" s="68"/>
      <c r="N10" s="68"/>
      <c r="O10" s="68"/>
      <c r="P10" s="68">
        <f>データ!P6</f>
        <v>96.51</v>
      </c>
      <c r="Q10" s="68"/>
      <c r="R10" s="68"/>
      <c r="S10" s="68"/>
      <c r="T10" s="68"/>
      <c r="U10" s="68"/>
      <c r="V10" s="68"/>
      <c r="W10" s="68">
        <f>データ!Q6</f>
        <v>86.2</v>
      </c>
      <c r="X10" s="68"/>
      <c r="Y10" s="68"/>
      <c r="Z10" s="68"/>
      <c r="AA10" s="68"/>
      <c r="AB10" s="68"/>
      <c r="AC10" s="68"/>
      <c r="AD10" s="69">
        <f>データ!R6</f>
        <v>2469</v>
      </c>
      <c r="AE10" s="69"/>
      <c r="AF10" s="69"/>
      <c r="AG10" s="69"/>
      <c r="AH10" s="69"/>
      <c r="AI10" s="69"/>
      <c r="AJ10" s="69"/>
      <c r="AK10" s="2"/>
      <c r="AL10" s="69">
        <f>データ!V6</f>
        <v>53181</v>
      </c>
      <c r="AM10" s="69"/>
      <c r="AN10" s="69"/>
      <c r="AO10" s="69"/>
      <c r="AP10" s="69"/>
      <c r="AQ10" s="69"/>
      <c r="AR10" s="69"/>
      <c r="AS10" s="69"/>
      <c r="AT10" s="68">
        <f>データ!W6</f>
        <v>17.14</v>
      </c>
      <c r="AU10" s="68"/>
      <c r="AV10" s="68"/>
      <c r="AW10" s="68"/>
      <c r="AX10" s="68"/>
      <c r="AY10" s="68"/>
      <c r="AZ10" s="68"/>
      <c r="BA10" s="68"/>
      <c r="BB10" s="68">
        <f>データ!X6</f>
        <v>3102.74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FWCZO0IhrSiQkQ6qcKiMbyMK3OB2FWDGxY5GDeUs/m+Y7NVPdXDq1wwDmS8gD9HITs79ROWJwEFCVSfFSbfA==" saltValue="JL4PlVcKkB56VQ9e6XAZ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49.44</v>
      </c>
      <c r="P6" s="34">
        <f t="shared" si="3"/>
        <v>96.51</v>
      </c>
      <c r="Q6" s="34">
        <f t="shared" si="3"/>
        <v>86.2</v>
      </c>
      <c r="R6" s="34">
        <f t="shared" si="3"/>
        <v>2469</v>
      </c>
      <c r="S6" s="34">
        <f t="shared" si="3"/>
        <v>55289</v>
      </c>
      <c r="T6" s="34">
        <f t="shared" si="3"/>
        <v>70.400000000000006</v>
      </c>
      <c r="U6" s="34">
        <f t="shared" si="3"/>
        <v>785.36</v>
      </c>
      <c r="V6" s="34">
        <f t="shared" si="3"/>
        <v>53181</v>
      </c>
      <c r="W6" s="34">
        <f t="shared" si="3"/>
        <v>17.14</v>
      </c>
      <c r="X6" s="34">
        <f t="shared" si="3"/>
        <v>3102.74</v>
      </c>
      <c r="Y6" s="35" t="str">
        <f>IF(Y7="",NA(),Y7)</f>
        <v>-</v>
      </c>
      <c r="Z6" s="35">
        <f t="shared" ref="Z6:AH6" si="4">IF(Z7="",NA(),Z7)</f>
        <v>101.25</v>
      </c>
      <c r="AA6" s="35">
        <f t="shared" si="4"/>
        <v>101.62</v>
      </c>
      <c r="AB6" s="35">
        <f t="shared" si="4"/>
        <v>98.01</v>
      </c>
      <c r="AC6" s="35">
        <f t="shared" si="4"/>
        <v>105.29</v>
      </c>
      <c r="AD6" s="35" t="str">
        <f t="shared" si="4"/>
        <v>-</v>
      </c>
      <c r="AE6" s="35">
        <f t="shared" si="4"/>
        <v>105.73</v>
      </c>
      <c r="AF6" s="35">
        <f t="shared" si="4"/>
        <v>108.38</v>
      </c>
      <c r="AG6" s="35">
        <f t="shared" si="4"/>
        <v>106.9</v>
      </c>
      <c r="AH6" s="35">
        <f t="shared" si="4"/>
        <v>106.99</v>
      </c>
      <c r="AI6" s="34" t="str">
        <f>IF(AI7="","",IF(AI7="-","【-】","【"&amp;SUBSTITUTE(TEXT(AI7,"#,##0.00"),"-","△")&amp;"】"))</f>
        <v>【108.07】</v>
      </c>
      <c r="AJ6" s="35" t="str">
        <f>IF(AJ7="",NA(),AJ7)</f>
        <v>-</v>
      </c>
      <c r="AK6" s="34">
        <f t="shared" ref="AK6:AS6" si="5">IF(AK7="",NA(),AK7)</f>
        <v>0</v>
      </c>
      <c r="AL6" s="34">
        <f t="shared" si="5"/>
        <v>0</v>
      </c>
      <c r="AM6" s="35">
        <f t="shared" si="5"/>
        <v>1.97</v>
      </c>
      <c r="AN6" s="34">
        <f t="shared" si="5"/>
        <v>0</v>
      </c>
      <c r="AO6" s="35" t="str">
        <f t="shared" si="5"/>
        <v>-</v>
      </c>
      <c r="AP6" s="35">
        <f t="shared" si="5"/>
        <v>14.68</v>
      </c>
      <c r="AQ6" s="35">
        <f t="shared" si="5"/>
        <v>12.78</v>
      </c>
      <c r="AR6" s="35">
        <f t="shared" si="5"/>
        <v>9.06</v>
      </c>
      <c r="AS6" s="35">
        <f t="shared" si="5"/>
        <v>7.42</v>
      </c>
      <c r="AT6" s="34" t="str">
        <f>IF(AT7="","",IF(AT7="-","【-】","【"&amp;SUBSTITUTE(TEXT(AT7,"#,##0.00"),"-","△")&amp;"】"))</f>
        <v>【3.09】</v>
      </c>
      <c r="AU6" s="35" t="str">
        <f>IF(AU7="",NA(),AU7)</f>
        <v>-</v>
      </c>
      <c r="AV6" s="35">
        <f t="shared" ref="AV6:BD6" si="6">IF(AV7="",NA(),AV7)</f>
        <v>20.57</v>
      </c>
      <c r="AW6" s="35">
        <f t="shared" si="6"/>
        <v>29.05</v>
      </c>
      <c r="AX6" s="35">
        <f t="shared" si="6"/>
        <v>33.28</v>
      </c>
      <c r="AY6" s="35">
        <f t="shared" si="6"/>
        <v>24.21</v>
      </c>
      <c r="AZ6" s="35" t="str">
        <f t="shared" si="6"/>
        <v>-</v>
      </c>
      <c r="BA6" s="35">
        <f t="shared" si="6"/>
        <v>50.78</v>
      </c>
      <c r="BB6" s="35">
        <f t="shared" si="6"/>
        <v>57.48</v>
      </c>
      <c r="BC6" s="35">
        <f t="shared" si="6"/>
        <v>76.31</v>
      </c>
      <c r="BD6" s="35">
        <f t="shared" si="6"/>
        <v>68.180000000000007</v>
      </c>
      <c r="BE6" s="34" t="str">
        <f>IF(BE7="","",IF(BE7="-","【-】","【"&amp;SUBSTITUTE(TEXT(BE7,"#,##0.00"),"-","△")&amp;"】"))</f>
        <v>【69.54】</v>
      </c>
      <c r="BF6" s="35" t="str">
        <f>IF(BF7="",NA(),BF7)</f>
        <v>-</v>
      </c>
      <c r="BG6" s="35">
        <f t="shared" ref="BG6:BO6" si="7">IF(BG7="",NA(),BG7)</f>
        <v>944.46</v>
      </c>
      <c r="BH6" s="35">
        <f t="shared" si="7"/>
        <v>1083.67</v>
      </c>
      <c r="BI6" s="35">
        <f t="shared" si="7"/>
        <v>998.2</v>
      </c>
      <c r="BJ6" s="35">
        <f t="shared" si="7"/>
        <v>1021.81</v>
      </c>
      <c r="BK6" s="35" t="str">
        <f t="shared" si="7"/>
        <v>-</v>
      </c>
      <c r="BL6" s="35">
        <f t="shared" si="7"/>
        <v>1053.93</v>
      </c>
      <c r="BM6" s="35">
        <f t="shared" si="7"/>
        <v>1046.25</v>
      </c>
      <c r="BN6" s="35">
        <f t="shared" si="7"/>
        <v>820.36</v>
      </c>
      <c r="BO6" s="35">
        <f t="shared" si="7"/>
        <v>847.44</v>
      </c>
      <c r="BP6" s="34" t="str">
        <f>IF(BP7="","",IF(BP7="-","【-】","【"&amp;SUBSTITUTE(TEXT(BP7,"#,##0.00"),"-","△")&amp;"】"))</f>
        <v>【682.51】</v>
      </c>
      <c r="BQ6" s="35" t="str">
        <f>IF(BQ7="",NA(),BQ7)</f>
        <v>-</v>
      </c>
      <c r="BR6" s="35">
        <f t="shared" ref="BR6:BZ6" si="8">IF(BR7="",NA(),BR7)</f>
        <v>66.930000000000007</v>
      </c>
      <c r="BS6" s="35">
        <f t="shared" si="8"/>
        <v>71.83</v>
      </c>
      <c r="BT6" s="35">
        <f t="shared" si="8"/>
        <v>68.86</v>
      </c>
      <c r="BU6" s="35">
        <f t="shared" si="8"/>
        <v>75.44</v>
      </c>
      <c r="BV6" s="35" t="str">
        <f t="shared" si="8"/>
        <v>-</v>
      </c>
      <c r="BW6" s="35">
        <f t="shared" si="8"/>
        <v>85.23</v>
      </c>
      <c r="BX6" s="35">
        <f t="shared" si="8"/>
        <v>88.37</v>
      </c>
      <c r="BY6" s="35">
        <f t="shared" si="8"/>
        <v>95.4</v>
      </c>
      <c r="BZ6" s="35">
        <f t="shared" si="8"/>
        <v>94.69</v>
      </c>
      <c r="CA6" s="34" t="str">
        <f>IF(CA7="","",IF(CA7="-","【-】","【"&amp;SUBSTITUTE(TEXT(CA7,"#,##0.00"),"-","△")&amp;"】"))</f>
        <v>【100.34】</v>
      </c>
      <c r="CB6" s="35" t="str">
        <f>IF(CB7="",NA(),CB7)</f>
        <v>-</v>
      </c>
      <c r="CC6" s="35">
        <f t="shared" ref="CC6:CK6" si="9">IF(CC7="",NA(),CC7)</f>
        <v>232.7</v>
      </c>
      <c r="CD6" s="35">
        <f t="shared" si="9"/>
        <v>219.32</v>
      </c>
      <c r="CE6" s="35">
        <f t="shared" si="9"/>
        <v>226.55</v>
      </c>
      <c r="CF6" s="35">
        <f t="shared" si="9"/>
        <v>204.59</v>
      </c>
      <c r="CG6" s="35" t="str">
        <f t="shared" si="9"/>
        <v>-</v>
      </c>
      <c r="CH6" s="35">
        <f t="shared" si="9"/>
        <v>185.7</v>
      </c>
      <c r="CI6" s="35">
        <f t="shared" si="9"/>
        <v>178.11</v>
      </c>
      <c r="CJ6" s="35">
        <f t="shared" si="9"/>
        <v>163.19999999999999</v>
      </c>
      <c r="CK6" s="35">
        <f t="shared" si="9"/>
        <v>159.78</v>
      </c>
      <c r="CL6" s="34" t="str">
        <f>IF(CL7="","",IF(CL7="-","【-】","【"&amp;SUBSTITUTE(TEXT(CL7,"#,##0.00"),"-","△")&amp;"】"))</f>
        <v>【136.15】</v>
      </c>
      <c r="CM6" s="35" t="str">
        <f>IF(CM7="",NA(),CM7)</f>
        <v>-</v>
      </c>
      <c r="CN6" s="35">
        <f t="shared" ref="CN6:CV6" si="10">IF(CN7="",NA(),CN7)</f>
        <v>91.53</v>
      </c>
      <c r="CO6" s="35">
        <f t="shared" si="10"/>
        <v>91.76</v>
      </c>
      <c r="CP6" s="35" t="str">
        <f t="shared" si="10"/>
        <v>-</v>
      </c>
      <c r="CQ6" s="35" t="str">
        <f t="shared" si="10"/>
        <v>-</v>
      </c>
      <c r="CR6" s="35" t="str">
        <f t="shared" si="10"/>
        <v>-</v>
      </c>
      <c r="CS6" s="35">
        <f t="shared" si="10"/>
        <v>61.03</v>
      </c>
      <c r="CT6" s="35">
        <f t="shared" si="10"/>
        <v>59.55</v>
      </c>
      <c r="CU6" s="35">
        <f t="shared" si="10"/>
        <v>65.040000000000006</v>
      </c>
      <c r="CV6" s="35">
        <f t="shared" si="10"/>
        <v>68.31</v>
      </c>
      <c r="CW6" s="34" t="str">
        <f>IF(CW7="","",IF(CW7="-","【-】","【"&amp;SUBSTITUTE(TEXT(CW7,"#,##0.00"),"-","△")&amp;"】"))</f>
        <v>【59.64】</v>
      </c>
      <c r="CX6" s="35" t="str">
        <f>IF(CX7="",NA(),CX7)</f>
        <v>-</v>
      </c>
      <c r="CY6" s="35">
        <f t="shared" ref="CY6:DG6" si="11">IF(CY7="",NA(),CY7)</f>
        <v>93.21</v>
      </c>
      <c r="CZ6" s="35">
        <f t="shared" si="11"/>
        <v>93.83</v>
      </c>
      <c r="DA6" s="35">
        <f t="shared" si="11"/>
        <v>94.22</v>
      </c>
      <c r="DB6" s="35">
        <f t="shared" si="11"/>
        <v>94.67</v>
      </c>
      <c r="DC6" s="35" t="str">
        <f t="shared" si="11"/>
        <v>-</v>
      </c>
      <c r="DD6" s="35">
        <f t="shared" si="11"/>
        <v>86.83</v>
      </c>
      <c r="DE6" s="35">
        <f t="shared" si="11"/>
        <v>87.14</v>
      </c>
      <c r="DF6" s="35">
        <f t="shared" si="11"/>
        <v>92.55</v>
      </c>
      <c r="DG6" s="35">
        <f t="shared" si="11"/>
        <v>92.62</v>
      </c>
      <c r="DH6" s="34" t="str">
        <f>IF(DH7="","",IF(DH7="-","【-】","【"&amp;SUBSTITUTE(TEXT(DH7,"#,##0.00"),"-","△")&amp;"】"))</f>
        <v>【95.35】</v>
      </c>
      <c r="DI6" s="35" t="str">
        <f>IF(DI7="",NA(),DI7)</f>
        <v>-</v>
      </c>
      <c r="DJ6" s="35">
        <f t="shared" ref="DJ6:DR6" si="12">IF(DJ7="",NA(),DJ7)</f>
        <v>2.93</v>
      </c>
      <c r="DK6" s="35">
        <f t="shared" si="12"/>
        <v>6.16</v>
      </c>
      <c r="DL6" s="35">
        <f t="shared" si="12"/>
        <v>8.51</v>
      </c>
      <c r="DM6" s="35">
        <f t="shared" si="12"/>
        <v>11.15</v>
      </c>
      <c r="DN6" s="35" t="str">
        <f t="shared" si="12"/>
        <v>-</v>
      </c>
      <c r="DO6" s="35">
        <f t="shared" si="12"/>
        <v>14.26</v>
      </c>
      <c r="DP6" s="35">
        <f t="shared" si="12"/>
        <v>15.21</v>
      </c>
      <c r="DQ6" s="35">
        <f t="shared" si="12"/>
        <v>26.13</v>
      </c>
      <c r="DR6" s="35">
        <f t="shared" si="12"/>
        <v>26.36</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1.03</v>
      </c>
      <c r="EC6" s="35">
        <f t="shared" si="13"/>
        <v>1.43</v>
      </c>
      <c r="ED6" s="34" t="str">
        <f>IF(ED7="","",IF(ED7="-","【-】","【"&amp;SUBSTITUTE(TEXT(ED7,"#,##0.00"),"-","△")&amp;"】"))</f>
        <v>【5.90】</v>
      </c>
      <c r="EE6" s="35" t="str">
        <f>IF(EE7="",NA(),EE7)</f>
        <v>-</v>
      </c>
      <c r="EF6" s="35">
        <f t="shared" ref="EF6:EN6" si="14">IF(EF7="",NA(),EF7)</f>
        <v>0.25</v>
      </c>
      <c r="EG6" s="35">
        <f t="shared" si="14"/>
        <v>0.56999999999999995</v>
      </c>
      <c r="EH6" s="35">
        <f t="shared" si="14"/>
        <v>0.47</v>
      </c>
      <c r="EI6" s="35">
        <f t="shared" si="14"/>
        <v>0.26</v>
      </c>
      <c r="EJ6" s="35" t="str">
        <f t="shared" si="14"/>
        <v>-</v>
      </c>
      <c r="EK6" s="35">
        <f t="shared" si="14"/>
        <v>0.01</v>
      </c>
      <c r="EL6" s="35">
        <f t="shared" si="14"/>
        <v>0.11</v>
      </c>
      <c r="EM6" s="35">
        <f t="shared" si="14"/>
        <v>0.1</v>
      </c>
      <c r="EN6" s="35">
        <f t="shared" si="14"/>
        <v>0.09</v>
      </c>
      <c r="EO6" s="34" t="str">
        <f>IF(EO7="","",IF(EO7="-","【-】","【"&amp;SUBSTITUTE(TEXT(EO7,"#,##0.00"),"-","△")&amp;"】"))</f>
        <v>【0.22】</v>
      </c>
    </row>
    <row r="7" spans="1:148" s="36" customFormat="1" x14ac:dyDescent="0.15">
      <c r="A7" s="28"/>
      <c r="B7" s="37">
        <v>2019</v>
      </c>
      <c r="C7" s="37">
        <v>252115</v>
      </c>
      <c r="D7" s="37">
        <v>46</v>
      </c>
      <c r="E7" s="37">
        <v>17</v>
      </c>
      <c r="F7" s="37">
        <v>1</v>
      </c>
      <c r="G7" s="37">
        <v>0</v>
      </c>
      <c r="H7" s="37" t="s">
        <v>96</v>
      </c>
      <c r="I7" s="37" t="s">
        <v>97</v>
      </c>
      <c r="J7" s="37" t="s">
        <v>98</v>
      </c>
      <c r="K7" s="37" t="s">
        <v>99</v>
      </c>
      <c r="L7" s="37" t="s">
        <v>100</v>
      </c>
      <c r="M7" s="37" t="s">
        <v>101</v>
      </c>
      <c r="N7" s="38" t="s">
        <v>102</v>
      </c>
      <c r="O7" s="38">
        <v>49.44</v>
      </c>
      <c r="P7" s="38">
        <v>96.51</v>
      </c>
      <c r="Q7" s="38">
        <v>86.2</v>
      </c>
      <c r="R7" s="38">
        <v>2469</v>
      </c>
      <c r="S7" s="38">
        <v>55289</v>
      </c>
      <c r="T7" s="38">
        <v>70.400000000000006</v>
      </c>
      <c r="U7" s="38">
        <v>785.36</v>
      </c>
      <c r="V7" s="38">
        <v>53181</v>
      </c>
      <c r="W7" s="38">
        <v>17.14</v>
      </c>
      <c r="X7" s="38">
        <v>3102.74</v>
      </c>
      <c r="Y7" s="38" t="s">
        <v>102</v>
      </c>
      <c r="Z7" s="38">
        <v>101.25</v>
      </c>
      <c r="AA7" s="38">
        <v>101.62</v>
      </c>
      <c r="AB7" s="38">
        <v>98.01</v>
      </c>
      <c r="AC7" s="38">
        <v>105.29</v>
      </c>
      <c r="AD7" s="38" t="s">
        <v>102</v>
      </c>
      <c r="AE7" s="38">
        <v>105.73</v>
      </c>
      <c r="AF7" s="38">
        <v>108.38</v>
      </c>
      <c r="AG7" s="38">
        <v>106.9</v>
      </c>
      <c r="AH7" s="38">
        <v>106.99</v>
      </c>
      <c r="AI7" s="38">
        <v>108.07</v>
      </c>
      <c r="AJ7" s="38" t="s">
        <v>102</v>
      </c>
      <c r="AK7" s="38">
        <v>0</v>
      </c>
      <c r="AL7" s="38">
        <v>0</v>
      </c>
      <c r="AM7" s="38">
        <v>1.97</v>
      </c>
      <c r="AN7" s="38">
        <v>0</v>
      </c>
      <c r="AO7" s="38" t="s">
        <v>102</v>
      </c>
      <c r="AP7" s="38">
        <v>14.68</v>
      </c>
      <c r="AQ7" s="38">
        <v>12.78</v>
      </c>
      <c r="AR7" s="38">
        <v>9.06</v>
      </c>
      <c r="AS7" s="38">
        <v>7.42</v>
      </c>
      <c r="AT7" s="38">
        <v>3.09</v>
      </c>
      <c r="AU7" s="38" t="s">
        <v>102</v>
      </c>
      <c r="AV7" s="38">
        <v>20.57</v>
      </c>
      <c r="AW7" s="38">
        <v>29.05</v>
      </c>
      <c r="AX7" s="38">
        <v>33.28</v>
      </c>
      <c r="AY7" s="38">
        <v>24.21</v>
      </c>
      <c r="AZ7" s="38" t="s">
        <v>102</v>
      </c>
      <c r="BA7" s="38">
        <v>50.78</v>
      </c>
      <c r="BB7" s="38">
        <v>57.48</v>
      </c>
      <c r="BC7" s="38">
        <v>76.31</v>
      </c>
      <c r="BD7" s="38">
        <v>68.180000000000007</v>
      </c>
      <c r="BE7" s="38">
        <v>69.540000000000006</v>
      </c>
      <c r="BF7" s="38" t="s">
        <v>102</v>
      </c>
      <c r="BG7" s="38">
        <v>944.46</v>
      </c>
      <c r="BH7" s="38">
        <v>1083.67</v>
      </c>
      <c r="BI7" s="38">
        <v>998.2</v>
      </c>
      <c r="BJ7" s="38">
        <v>1021.81</v>
      </c>
      <c r="BK7" s="38" t="s">
        <v>102</v>
      </c>
      <c r="BL7" s="38">
        <v>1053.93</v>
      </c>
      <c r="BM7" s="38">
        <v>1046.25</v>
      </c>
      <c r="BN7" s="38">
        <v>820.36</v>
      </c>
      <c r="BO7" s="38">
        <v>847.44</v>
      </c>
      <c r="BP7" s="38">
        <v>682.51</v>
      </c>
      <c r="BQ7" s="38" t="s">
        <v>102</v>
      </c>
      <c r="BR7" s="38">
        <v>66.930000000000007</v>
      </c>
      <c r="BS7" s="38">
        <v>71.83</v>
      </c>
      <c r="BT7" s="38">
        <v>68.86</v>
      </c>
      <c r="BU7" s="38">
        <v>75.44</v>
      </c>
      <c r="BV7" s="38" t="s">
        <v>102</v>
      </c>
      <c r="BW7" s="38">
        <v>85.23</v>
      </c>
      <c r="BX7" s="38">
        <v>88.37</v>
      </c>
      <c r="BY7" s="38">
        <v>95.4</v>
      </c>
      <c r="BZ7" s="38">
        <v>94.69</v>
      </c>
      <c r="CA7" s="38">
        <v>100.34</v>
      </c>
      <c r="CB7" s="38" t="s">
        <v>102</v>
      </c>
      <c r="CC7" s="38">
        <v>232.7</v>
      </c>
      <c r="CD7" s="38">
        <v>219.32</v>
      </c>
      <c r="CE7" s="38">
        <v>226.55</v>
      </c>
      <c r="CF7" s="38">
        <v>204.59</v>
      </c>
      <c r="CG7" s="38" t="s">
        <v>102</v>
      </c>
      <c r="CH7" s="38">
        <v>185.7</v>
      </c>
      <c r="CI7" s="38">
        <v>178.11</v>
      </c>
      <c r="CJ7" s="38">
        <v>163.19999999999999</v>
      </c>
      <c r="CK7" s="38">
        <v>159.78</v>
      </c>
      <c r="CL7" s="38">
        <v>136.15</v>
      </c>
      <c r="CM7" s="38" t="s">
        <v>102</v>
      </c>
      <c r="CN7" s="38">
        <v>91.53</v>
      </c>
      <c r="CO7" s="38">
        <v>91.76</v>
      </c>
      <c r="CP7" s="38" t="s">
        <v>102</v>
      </c>
      <c r="CQ7" s="38" t="s">
        <v>102</v>
      </c>
      <c r="CR7" s="38" t="s">
        <v>102</v>
      </c>
      <c r="CS7" s="38">
        <v>61.03</v>
      </c>
      <c r="CT7" s="38">
        <v>59.55</v>
      </c>
      <c r="CU7" s="38">
        <v>65.040000000000006</v>
      </c>
      <c r="CV7" s="38">
        <v>68.31</v>
      </c>
      <c r="CW7" s="38">
        <v>59.64</v>
      </c>
      <c r="CX7" s="38" t="s">
        <v>102</v>
      </c>
      <c r="CY7" s="38">
        <v>93.21</v>
      </c>
      <c r="CZ7" s="38">
        <v>93.83</v>
      </c>
      <c r="DA7" s="38">
        <v>94.22</v>
      </c>
      <c r="DB7" s="38">
        <v>94.67</v>
      </c>
      <c r="DC7" s="38" t="s">
        <v>102</v>
      </c>
      <c r="DD7" s="38">
        <v>86.83</v>
      </c>
      <c r="DE7" s="38">
        <v>87.14</v>
      </c>
      <c r="DF7" s="38">
        <v>92.55</v>
      </c>
      <c r="DG7" s="38">
        <v>92.62</v>
      </c>
      <c r="DH7" s="38">
        <v>95.35</v>
      </c>
      <c r="DI7" s="38" t="s">
        <v>102</v>
      </c>
      <c r="DJ7" s="38">
        <v>2.93</v>
      </c>
      <c r="DK7" s="38">
        <v>6.16</v>
      </c>
      <c r="DL7" s="38">
        <v>8.51</v>
      </c>
      <c r="DM7" s="38">
        <v>11.15</v>
      </c>
      <c r="DN7" s="38" t="s">
        <v>102</v>
      </c>
      <c r="DO7" s="38">
        <v>14.26</v>
      </c>
      <c r="DP7" s="38">
        <v>15.21</v>
      </c>
      <c r="DQ7" s="38">
        <v>26.13</v>
      </c>
      <c r="DR7" s="38">
        <v>26.36</v>
      </c>
      <c r="DS7" s="38">
        <v>38.57</v>
      </c>
      <c r="DT7" s="38" t="s">
        <v>102</v>
      </c>
      <c r="DU7" s="38">
        <v>0</v>
      </c>
      <c r="DV7" s="38">
        <v>0</v>
      </c>
      <c r="DW7" s="38">
        <v>0</v>
      </c>
      <c r="DX7" s="38">
        <v>0</v>
      </c>
      <c r="DY7" s="38" t="s">
        <v>102</v>
      </c>
      <c r="DZ7" s="38">
        <v>0.01</v>
      </c>
      <c r="EA7" s="38">
        <v>0.01</v>
      </c>
      <c r="EB7" s="38">
        <v>1.03</v>
      </c>
      <c r="EC7" s="38">
        <v>1.43</v>
      </c>
      <c r="ED7" s="38">
        <v>5.9</v>
      </c>
      <c r="EE7" s="38" t="s">
        <v>102</v>
      </c>
      <c r="EF7" s="38">
        <v>0.25</v>
      </c>
      <c r="EG7" s="38">
        <v>0.56999999999999995</v>
      </c>
      <c r="EH7" s="38">
        <v>0.47</v>
      </c>
      <c r="EI7" s="38">
        <v>0.26</v>
      </c>
      <c r="EJ7" s="38" t="s">
        <v>102</v>
      </c>
      <c r="EK7" s="38">
        <v>0.01</v>
      </c>
      <c r="EL7" s="38">
        <v>0.11</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2021-01-25T06:58:35Z</cp:lastPrinted>
  <dcterms:created xsi:type="dcterms:W3CDTF">2020-12-04T02:28:01Z</dcterms:created>
  <dcterms:modified xsi:type="dcterms:W3CDTF">2021-01-25T07:02:20Z</dcterms:modified>
  <cp:category/>
</cp:coreProperties>
</file>