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nfile1\(新)groups\02総務部\（原課）財政課\D04財政課\①財政担当\2財政\7公会計\15財政分析\01 財政状況資料集（財政比較・歳出比較分析表）\ホームページ掲載\"/>
    </mc:Choice>
  </mc:AlternateContent>
  <xr:revisionPtr revIDLastSave="0" documentId="8_{0680A628-C893-4756-A4CC-26EAE859D029}"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E36" i="10"/>
  <c r="AM36" i="10"/>
  <c r="C36" i="10"/>
  <c r="BE35" i="10"/>
  <c r="C35" i="10"/>
  <c r="CO34" i="10"/>
  <c r="CO35" i="10" s="1"/>
  <c r="BW34" i="10"/>
  <c r="BW35" i="10" s="1"/>
  <c r="BW36" i="10" s="1"/>
  <c r="BW37" i="10" s="1"/>
  <c r="BW38" i="10" s="1"/>
  <c r="BW39" i="10" s="1"/>
  <c r="BE34" i="10"/>
  <c r="U34" i="10"/>
  <c r="U35" i="10" s="1"/>
  <c r="U36" i="10" s="1"/>
  <c r="U37" i="10" s="1"/>
  <c r="U38"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<sst xmlns="http://schemas.openxmlformats.org/spreadsheetml/2006/main" count="1121" uniqueCount="604">
  <si>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</si>
  <si>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</si>
  <si>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</si>
  <si>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</si>
  <si>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</si>
  <si>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</si>
  <si>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</si>
  <si>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</si>
  <si>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</si>
  <si>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</si>
  <si>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</si>
  <si>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</si>
  <si>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</si>
  <si>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</si>
  <si>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</si>
  <si>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</si>
  <si>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</si>
  <si>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</si>
  <si>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</si>
  <si>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</si>
  <si>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</si>
  <si>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</si>
  <si>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</si>
  <si>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</si>
  <si>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</si>
  <si>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</si>
  <si>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</si>
  <si>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</si>
  <si>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</si>
  <si>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</si>
  <si>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</si>
  <si>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</si>
  <si>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</si>
  <si>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</si>
  <si>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</si>
  <si>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</si>
  <si>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</si>
  <si>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</si>
  <si>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</si>
  <si>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</si>
  <si>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</si>
  <si>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</si>
  <si>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</si>
  <si>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</si>
  <si>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</si>
  <si>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</si>
  <si>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</si>
  <si>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</si>
  <si>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</si>
  <si>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</si>
  <si>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</si>
  <si>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</si>
  <si>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</si>
  <si>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</si>
  <si>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</si>
  <si>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</si>
  <si>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</si>
  <si>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</si>
  <si>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</si>
  <si>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</si>
  <si>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</si>
  <si>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</si>
  <si>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</si>
  <si>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</si>
  <si>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</si>
  <si>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</si>
  <si>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</si>
  <si>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</si>
  <si>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</si>
  <si>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</si>
  <si>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</si>
  <si>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</si>
  <si>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</si>
  <si>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</si>
  <si>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</si>
  <si>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</si>
  <si>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</si>
  <si>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</si>
  <si>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</si>
  <si>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</si>
  <si>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</si>
  <si>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</si>
  <si>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</si>
  <si>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</si>
  <si>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</si>
  <si>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</si>
  <si>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</si>
  <si>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</si>
  <si>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</si>
  <si>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</si>
  <si>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</si>
  <si>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</si>
  <si>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</si>
  <si>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</si>
  <si>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</si>
  <si>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</si>
  <si>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</si>
  <si>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</si>
  <si>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</si>
  <si>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</si>
  <si>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</si>
  <si>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</si>
  <si>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</si>
  <si>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</si>
  <si>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</si>
  <si>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</si>
  <si>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</si>
  <si>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</si>
  <si>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</si>
  <si>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</si>
  <si>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</si>
  <si>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</si>
  <si>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</si>
  <si>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</si>
  <si>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</si>
  <si>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</si>
  <si>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</si>
  <si>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</si>
  <si>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</si>
  <si>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</si>
  <si>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</si>
  <si>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</si>
  <si>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</si>
  <si>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</si>
  <si>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</si>
  <si>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</si>
  <si>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</si>
  <si>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</si>
  <si>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</si>
  <si>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</si>
  <si>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</si>
  <si>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</si>
  <si>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</si>
  <si>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</si>
  <si>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</si>
  <si>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</si>
  <si>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</si>
  <si>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</si>
  <si>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</si>
  <si>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</si>
  <si>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</si>
  <si>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</si>
  <si>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</si>
  <si>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</si>
  <si>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</si>
  <si>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</si>
  <si>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</si>
  <si>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</si>
  <si>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</si>
  <si>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</si>
  <si>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</si>
  <si>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</si>
  <si>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</si>
  <si>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</si>
  <si>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</si>
  <si>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</si>
  <si>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</si>
  <si>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</si>
  <si>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</si>
  <si>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</si>
  <si>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</si>
  <si>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</si>
  <si>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</si>
  <si>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</si>
  <si>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</si>
  <si>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</si>
  <si>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</si>
  <si>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</si>
  <si>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</si>
  <si>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</si>
  <si>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</si>
  <si>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</si>
  <si>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</si>
  <si>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</si>
  <si>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</si>
  <si>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</si>
  <si>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</si>
  <si>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</si>
  <si>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</si>
  <si>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</si>
  <si>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</si>
  <si>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</si>
  <si>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</si>
  <si>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</si>
  <si>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</si>
  <si>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</si>
  <si>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</si>
  <si>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</si>
  <si>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</si>
  <si>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</si>
  <si>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</si>
  <si>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</si>
  <si>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</si>
  <si>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</si>
  <si>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</si>
  <si>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</si>
  <si>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</si>
  <si>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</si>
  <si>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</si>
  <si>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</si>
  <si>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</si>
  <si>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</si>
  <si>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</si>
  <si>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</si>
  <si>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</si>
  <si>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</si>
  <si>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</si>
  <si>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</si>
  <si>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</si>
  <si>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</si>
  <si>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</si>
  <si>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</si>
  <si>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</si>
  <si>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</si>
  <si>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</si>
  <si>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</si>
  <si>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滋賀県湖南市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</si>
  <si>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</si>
  <si>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</si>
  <si>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</si>
  <si>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</si>
  <si>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</si>
  <si>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</si>
  <si>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</si>
  <si>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</si>
  <si>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</si>
  <si>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</si>
  <si>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</si>
  <si>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</si>
  <si>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</si>
  <si>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</si>
  <si>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</si>
  <si>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</si>
  <si>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</si>
  <si>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</si>
  <si>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</si>
  <si>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</si>
  <si>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</si>
  <si>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</si>
  <si>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</si>
  <si>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</si>
  <si>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</si>
  <si>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</si>
  <si>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</si>
  <si>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</si>
  <si>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</si>
  <si>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</si>
  <si>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</si>
  <si>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</si>
  <si>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</si>
  <si>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</si>
  <si>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</si>
  <si>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</si>
  <si>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</si>
  <si>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</si>
  <si>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</si>
  <si>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</si>
  <si>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</si>
  <si>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</si>
  <si>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</si>
  <si>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</si>
  <si>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</si>
  <si>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</si>
  <si>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</si>
  <si>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</si>
  <si>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</si>
  <si>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</si>
  <si>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</si>
  <si>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</si>
  <si>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</si>
  <si>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</si>
  <si>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</si>
  <si>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</si>
  <si>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</si>
  <si>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</si>
  <si>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</si>
  <si>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</si>
  <si>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</si>
  <si>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</si>
  <si>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</si>
  <si>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</si>
  <si>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</si>
  <si>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</si>
  <si>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</si>
  <si>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</si>
  <si>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</si>
  <si>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</si>
  <si>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</si>
  <si>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</si>
  <si>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</si>
  <si>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</si>
  <si>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</si>
  <si>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</si>
  <si>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</si>
  <si>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</si>
  <si>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</si>
  <si>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</si>
  <si>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</si>
  <si>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</si>
  <si>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</si>
  <si>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</si>
  <si>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</si>
  <si>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</si>
  <si>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</si>
  <si>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</si>
  <si>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</si>
  <si>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</si>
  <si>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</si>
  <si>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</si>
  <si>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</si>
  <si>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</si>
  <si>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</si>
  <si>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</si>
  <si>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</si>
  <si>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</si>
  <si>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</si>
  <si>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</si>
  <si>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</si>
  <si>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</si>
  <si>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</si>
  <si>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</si>
  <si>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</si>
  <si>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</si>
  <si>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</si>
  <si>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</si>
  <si>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</si>
  <si>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</si>
  <si>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</si>
  <si>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</si>
  <si>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</si>
  <si>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</si>
  <si>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</si>
  <si>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</si>
  <si>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</si>
  <si>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</si>
  <si>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</si>
  <si>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</si>
  <si>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</si>
  <si>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</si>
  <si>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</si>
  <si>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</si>
  <si>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</si>
  <si>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</si>
  <si>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</si>
  <si>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</si>
  <si>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</si>
  <si>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</si>
  <si>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</si>
  <si>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</si>
  <si>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</si>
  <si>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</si>
  <si>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</si>
  <si>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</si>
  <si>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</si>
  <si>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</si>
  <si>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</si>
  <si>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</si>
  <si>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</si>
  <si>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</si>
  <si>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</si>
  <si>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</si>
  <si>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</si>
  <si>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</si>
  <si>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</si>
  <si>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</si>
  <si>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</si>
  <si>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</si>
  <si>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</si>
  <si>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滋賀県湖南市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</si>
  <si>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</si>
  <si>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</si>
  <si>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</si>
  <si>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</si>
  <si>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</si>
  <si>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</si>
  <si>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</si>
  <si>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</si>
  <si>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</si>
  <si>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</si>
  <si>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</si>
  <si>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</si>
  <si>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</si>
  <si>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</si>
  <si>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</si>
  <si>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</si>
  <si>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</si>
  <si>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</si>
  <si>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</si>
  <si>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</si>
  <si>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</si>
  <si>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</si>
  <si>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</si>
  <si>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</si>
  <si>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</si>
  <si>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</si>
  <si>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</si>
  <si>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</si>
  <si>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</si>
  <si>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</si>
  <si>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</si>
  <si>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</si>
  <si>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</si>
  <si>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</si>
  <si>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</si>
  <si>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</si>
  <si>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</si>
  <si>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</si>
  <si>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</si>
  <si>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</si>
  <si>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</si>
  <si>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</si>
  <si>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</si>
  <si>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</si>
  <si>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</si>
  <si>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</si>
  <si>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</si>
  <si>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</si>
  <si>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</si>
  <si>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</si>
  <si>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</si>
  <si>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</si>
  <si>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</si>
  <si>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</si>
  <si>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</si>
  <si>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</si>
  <si>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</si>
  <si>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</si>
  <si>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</si>
  <si>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</si>
  <si>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</si>
  <si>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</si>
  <si>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</si>
  <si>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</si>
  <si>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</si>
  <si>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</si>
  <si>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</si>
  <si>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</si>
  <si>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</si>
  <si>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</si>
  <si>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</si>
  <si>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</si>
  <si>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</si>
  <si>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</si>
  <si>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</si>
  <si>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</si>
  <si>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</si>
  <si>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</si>
  <si>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</si>
  <si>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</si>
  <si>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</si>
  <si>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</si>
  <si>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</si>
  <si>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</si>
  <si>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</si>
  <si>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</si>
  <si>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</si>
  <si>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</si>
  <si>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</si>
  <si>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</si>
  <si>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</si>
  <si>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</si>
  <si>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</si>
  <si>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</si>
  <si>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</si>
  <si>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</si>
  <si>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</si>
  <si>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</si>
  <si>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</si>
  <si>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</si>
  <si>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</si>
  <si>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</si>
  <si>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</si>
  <si>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</si>
  <si>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</si>
  <si>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</si>
  <si>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</si>
  <si>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</si>
  <si>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</si>
  <si>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</si>
  <si>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</si>
  <si>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</si>
  <si>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</si>
  <si>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</si>
  <si>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</si>
  <si>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</si>
  <si>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</si>
  <si>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</si>
  <si>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</si>
  <si>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</si>
  <si>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</si>
  <si>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</si>
  <si>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</si>
  <si>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</si>
  <si>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</si>
  <si>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</si>
  <si>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</si>
  <si>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</si>
  <si>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</si>
  <si>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</si>
  <si>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</si>
  <si>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</si>
  <si>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</si>
  <si>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</si>
  <si>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</si>
  <si>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</si>
  <si>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</si>
  <si>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</si>
  <si>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</si>
  <si>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</si>
  <si>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</si>
  <si>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</si>
  <si>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</si>
  <si>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</si>
  <si>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</si>
  <si>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</si>
  <si>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</si>
  <si>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</si>
  <si>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</si>
  <si>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</si>
  <si>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</si>
  <si>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</si>
  <si>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</si>
  <si>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</si>
  <si>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</si>
  <si>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</si>
  <si>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</si>
  <si>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</si>
  <si>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</si>
  <si>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</si>
  <si>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</si>
  <si>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</si>
  <si>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</si>
  <si>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</si>
  <si>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</si>
  <si>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</si>
  <si>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</si>
  <si>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</si>
  <si>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</si>
  <si>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</si>
  <si>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</si>
  <si>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</si>
  <si>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</si>
  <si>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</si>
  <si>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</si>
  <si>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</si>
  <si>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</si>
  <si>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</si>
  <si>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</si>
  <si>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</si>
  <si>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</si>
  <si>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</si>
  <si>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</si>
  <si>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</si>
  <si>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</si>
  <si>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</si>
  <si>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</si>
  <si>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</si>
  <si>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</si>
  <si>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</si>
  <si>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</si>
  <si>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</si>
  <si>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</si>
  <si>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</si>
  <si>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</si>
  <si>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</si>
  <si>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</si>
  <si>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</si>
  <si>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</si>
  <si>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</si>
  <si>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</si>
  <si>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3.07</t>
  </si>
  <si>
    <t>訪問看護ステーション事業特別会計</t>
  </si>
  <si>
    <t>▲ 0.03</t>
  </si>
  <si>
    <t>▲ 0.04</t>
  </si>
  <si>
    <t>▲ 0.00</t>
  </si>
  <si>
    <t>水道事業会計</t>
  </si>
  <si>
    <t>一般会計</t>
  </si>
  <si>
    <t>下水道事業会計</t>
  </si>
  <si>
    <t>介護保険特別会計</t>
  </si>
  <si>
    <t>国民健康保険特別会計</t>
  </si>
  <si>
    <t>国民健康保険診療所特別会計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</si>
  <si>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</si>
  <si>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</si>
  <si>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</si>
  <si>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</si>
  <si>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</si>
  <si>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</si>
  <si>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</si>
  <si>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</si>
  <si>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</si>
  <si>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rPh sb="0" eb="3">
      <t>シガケン</t>
    </rPh>
    <rPh sb="3" eb="4">
      <t>シ</t>
    </rPh>
    <rPh sb="4" eb="5">
      <t>マチ</t>
    </rPh>
    <rPh sb="5" eb="6">
      <t>ムラ</t>
    </rPh>
    <rPh sb="6" eb="8">
      <t>ショクイン</t>
    </rPh>
    <rPh sb="8" eb="10">
      <t>タイショク</t>
    </rPh>
    <rPh sb="10" eb="12">
      <t>テアテ</t>
    </rPh>
    <rPh sb="12" eb="14">
      <t>クミアイ</t>
    </rPh>
    <phoneticPr fontId="2"/>
  </si>
  <si>
    <t>甲賀広域行政組合</t>
    <rPh sb="0" eb="2">
      <t>コウカ</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</si>
  <si>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</si>
  <si>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</si>
  <si>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</si>
  <si>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</si>
  <si>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0">
      <t>カブシキ</t>
    </rPh>
    <rPh sb="10" eb="12">
      <t>カイシャ</t>
    </rPh>
    <phoneticPr fontId="2"/>
  </si>
  <si>
    <t>公共公益施設等整備基金</t>
  </si>
  <si>
    <t>庁舎整備基金</t>
  </si>
  <si>
    <t>振興基金</t>
  </si>
  <si>
    <t>ふるさときらめき湖南づくり応援基金</t>
  </si>
  <si>
    <t>笹ケ谷霊園管理基金</t>
  </si>
  <si>
    <t>-</t>
    <phoneticPr fontId="2"/>
  </si>
  <si>
    <t>公立甲賀病院組合（一般会計）</t>
    <rPh sb="0" eb="2">
      <t>コウリツ</t>
    </rPh>
    <rPh sb="2" eb="4">
      <t>コウカ</t>
    </rPh>
    <rPh sb="4" eb="6">
      <t>ビョウイン</t>
    </rPh>
    <rPh sb="6" eb="8">
      <t>クミアイ</t>
    </rPh>
    <rPh sb="9" eb="11">
      <t>イッパン</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</si>
</sst>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5F53-4E93-A4A4-C29E14B8D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48371</c:v>
                </c:pt>
                <c:pt idx="1">
                  <c:v>27755</c:v>
                </c:pt>
                <c:pt idx="2">
                  <c:v>30068</c:v>
                </c:pt>
                <c:pt idx="3">
                  <c:v>36315</c:v>
                </c:pt>
                <c:pt idx="4">
                  <c:v>29940</c:v>
                </c:pt>
              </c:numCache>
            </c:numRef>
          </c:val>
          <c:smooth val="0"/>
          <c:extLst>
            <c:ext xmlns:c16="http://schemas.microsoft.com/office/drawing/2014/chart" uri="{C3380CC4-5D6E-409C-BE32-E72D297353CC}">
              <c16:uniqueId val="{00000001-5F53-4E93-A4A4-C29E14B8D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2.21</c:v>
                </c:pt>
                <c:pt idx="1">
                  <c:v>3.89</c:v>
                </c:pt>
                <c:pt idx="2">
                  <c:v>4.5199999999999996</c:v>
                </c:pt>
                <c:pt idx="3">
                  <c:v>6.22</c:v>
                </c:pt>
                <c:pt idx="4">
                  <c:v>3.74</c:v>
                </c:pt>
              </c:numCache>
            </c:numRef>
          </c:val>
          <c:extLst>
            <c:ext xmlns:c16="http://schemas.microsoft.com/office/drawing/2014/chart" uri="{C3380CC4-5D6E-409C-BE32-E72D297353CC}">
              <c16:uniqueId val="{00000000-7800-440A-B1F6-6ED696314F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13.16</c:v>
                </c:pt>
                <c:pt idx="1">
                  <c:v>13.57</c:v>
                </c:pt>
                <c:pt idx="2">
                  <c:v>15.19</c:v>
                </c:pt>
                <c:pt idx="3">
                  <c:v>17.91</c:v>
                </c:pt>
                <c:pt idx="4">
                  <c:v>17.670000000000002</c:v>
                </c:pt>
              </c:numCache>
            </c:numRef>
          </c:val>
          <c:extLst>
            <c:ext xmlns:c16="http://schemas.microsoft.com/office/drawing/2014/chart" uri="{C3380CC4-5D6E-409C-BE32-E72D297353CC}">
              <c16:uniqueId val="{00000001-7800-440A-B1F6-6ED696314F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3.96</c:v>
                </c:pt>
                <c:pt idx="1">
                  <c:v>2.2000000000000002</c:v>
                </c:pt>
                <c:pt idx="2">
                  <c:v>2.65</c:v>
                </c:pt>
                <c:pt idx="3">
                  <c:v>7.88</c:v>
                </c:pt>
                <c:pt idx="4">
                  <c:v>-3.07</c:v>
                </c:pt>
              </c:numCache>
            </c:numRef>
          </c:val>
          <c:smooth val="0"/>
          <c:extLst>
            <c:ext xmlns:c16="http://schemas.microsoft.com/office/drawing/2014/chart" uri="{C3380CC4-5D6E-409C-BE32-E72D297353CC}">
              <c16:uniqueId val="{00000002-7800-440A-B1F6-6ED696314F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9A-43FD-89BE-FC04CF990D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9A-43FD-89BE-FC04CF990DD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2-CB9A-43FD-89BE-FC04CF990DD1}"/>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0.14000000000000001</c:v>
                </c:pt>
                <c:pt idx="4">
                  <c:v>#N/A</c:v>
                </c:pt>
                <c:pt idx="5">
                  <c:v>0.05</c:v>
                </c:pt>
                <c:pt idx="6">
                  <c:v>#N/A</c:v>
                </c:pt>
                <c:pt idx="7">
                  <c:v>0.54</c:v>
                </c:pt>
                <c:pt idx="8">
                  <c:v>#N/A</c:v>
                </c:pt>
                <c:pt idx="9">
                  <c:v>0.38</c:v>
                </c:pt>
              </c:numCache>
            </c:numRef>
          </c:val>
          <c:extLst>
            <c:ext xmlns:c16="http://schemas.microsoft.com/office/drawing/2014/chart" uri="{C3380CC4-5D6E-409C-BE32-E72D297353CC}">
              <c16:uniqueId val="{00000003-CB9A-43FD-89BE-FC04CF990DD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0.87</c:v>
                </c:pt>
                <c:pt idx="2">
                  <c:v>#N/A</c:v>
                </c:pt>
                <c:pt idx="3">
                  <c:v>0.86</c:v>
                </c:pt>
                <c:pt idx="4">
                  <c:v>#N/A</c:v>
                </c:pt>
                <c:pt idx="5">
                  <c:v>0.23</c:v>
                </c:pt>
                <c:pt idx="6">
                  <c:v>#N/A</c:v>
                </c:pt>
                <c:pt idx="7">
                  <c:v>0.57999999999999996</c:v>
                </c:pt>
                <c:pt idx="8">
                  <c:v>#N/A</c:v>
                </c:pt>
                <c:pt idx="9">
                  <c:v>0.41</c:v>
                </c:pt>
              </c:numCache>
            </c:numRef>
          </c:val>
          <c:extLst>
            <c:ext xmlns:c16="http://schemas.microsoft.com/office/drawing/2014/chart" uri="{C3380CC4-5D6E-409C-BE32-E72D297353CC}">
              <c16:uniqueId val="{00000004-CB9A-43FD-89BE-FC04CF990DD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0.21</c:v>
                </c:pt>
                <c:pt idx="4">
                  <c:v>#N/A</c:v>
                </c:pt>
                <c:pt idx="5">
                  <c:v>0.6</c:v>
                </c:pt>
                <c:pt idx="6">
                  <c:v>#N/A</c:v>
                </c:pt>
                <c:pt idx="7">
                  <c:v>1.48</c:v>
                </c:pt>
                <c:pt idx="8">
                  <c:v>#N/A</c:v>
                </c:pt>
                <c:pt idx="9">
                  <c:v>0.95</c:v>
                </c:pt>
              </c:numCache>
            </c:numRef>
          </c:val>
          <c:extLst>
            <c:ext xmlns:c16="http://schemas.microsoft.com/office/drawing/2014/chart" uri="{C3380CC4-5D6E-409C-BE32-E72D297353CC}">
              <c16:uniqueId val="{00000005-CB9A-43FD-89BE-FC04CF990DD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1.01</c:v>
                </c:pt>
                <c:pt idx="4">
                  <c:v>#N/A</c:v>
                </c:pt>
                <c:pt idx="5">
                  <c:v>1.18</c:v>
                </c:pt>
                <c:pt idx="6">
                  <c:v>#N/A</c:v>
                </c:pt>
                <c:pt idx="7">
                  <c:v>1.81</c:v>
                </c:pt>
                <c:pt idx="8">
                  <c:v>#N/A</c:v>
                </c:pt>
                <c:pt idx="9">
                  <c:v>1.98</c:v>
                </c:pt>
              </c:numCache>
            </c:numRef>
          </c:val>
          <c:extLst>
            <c:ext xmlns:c16="http://schemas.microsoft.com/office/drawing/2014/chart" uri="{C3380CC4-5D6E-409C-BE32-E72D297353CC}">
              <c16:uniqueId val="{00000006-CB9A-43FD-89BE-FC04CF990D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3.88</c:v>
                </c:pt>
                <c:pt idx="4">
                  <c:v>#N/A</c:v>
                </c:pt>
                <c:pt idx="5">
                  <c:v>4.51</c:v>
                </c:pt>
                <c:pt idx="6">
                  <c:v>#N/A</c:v>
                </c:pt>
                <c:pt idx="7">
                  <c:v>6.22</c:v>
                </c:pt>
                <c:pt idx="8">
                  <c:v>#N/A</c:v>
                </c:pt>
                <c:pt idx="9">
                  <c:v>3.73</c:v>
                </c:pt>
              </c:numCache>
            </c:numRef>
          </c:val>
          <c:extLst>
            <c:ext xmlns:c16="http://schemas.microsoft.com/office/drawing/2014/chart" uri="{C3380CC4-5D6E-409C-BE32-E72D297353CC}">
              <c16:uniqueId val="{00000007-CB9A-43FD-89BE-FC04CF990DD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8.6199999999999992</c:v>
                </c:pt>
                <c:pt idx="2">
                  <c:v>#N/A</c:v>
                </c:pt>
                <c:pt idx="3">
                  <c:v>8.9499999999999993</c:v>
                </c:pt>
                <c:pt idx="4">
                  <c:v>#N/A</c:v>
                </c:pt>
                <c:pt idx="5">
                  <c:v>7.22</c:v>
                </c:pt>
                <c:pt idx="6">
                  <c:v>#N/A</c:v>
                </c:pt>
                <c:pt idx="7">
                  <c:v>7.59</c:v>
                </c:pt>
                <c:pt idx="8">
                  <c:v>#N/A</c:v>
                </c:pt>
                <c:pt idx="9">
                  <c:v>8.18</c:v>
                </c:pt>
              </c:numCache>
            </c:numRef>
          </c:val>
          <c:extLst>
            <c:ext xmlns:c16="http://schemas.microsoft.com/office/drawing/2014/chart" uri="{C3380CC4-5D6E-409C-BE32-E72D297353CC}">
              <c16:uniqueId val="{00000008-CB9A-43FD-89BE-FC04CF990DD1}"/>
            </c:ext>
          </c:extLst>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0.03</c:v>
                </c:pt>
                <c:pt idx="3">
                  <c:v>#N/A</c:v>
                </c:pt>
                <c:pt idx="4">
                  <c:v>0.04</c:v>
                </c:pt>
                <c:pt idx="5">
                  <c:v>#N/A</c:v>
                </c:pt>
                <c:pt idx="6">
                  <c:v>#N/A</c:v>
                </c:pt>
                <c:pt idx="7">
                  <c:v>0.03</c:v>
                </c:pt>
                <c:pt idx="8">
                  <c:v>#N/A</c:v>
                </c:pt>
                <c:pt idx="9">
                  <c:v>0</c:v>
                </c:pt>
              </c:numCache>
            </c:numRef>
          </c:val>
          <c:extLst>
            <c:ext xmlns:c16="http://schemas.microsoft.com/office/drawing/2014/chart" uri="{C3380CC4-5D6E-409C-BE32-E72D297353CC}">
              <c16:uniqueId val="{00000009-CB9A-43FD-89BE-FC04CF990D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2281</c:v>
                </c:pt>
                <c:pt idx="5">
                  <c:v>2287</c:v>
                </c:pt>
                <c:pt idx="8">
                  <c:v>2299</c:v>
                </c:pt>
                <c:pt idx="11">
                  <c:v>2297</c:v>
                </c:pt>
                <c:pt idx="14">
                  <c:v>2283</c:v>
                </c:pt>
              </c:numCache>
            </c:numRef>
          </c:val>
          <c:extLst>
            <c:ext xmlns:c16="http://schemas.microsoft.com/office/drawing/2014/chart" uri="{C3380CC4-5D6E-409C-BE32-E72D297353CC}">
              <c16:uniqueId val="{00000000-F1B0-4806-8CA1-7772B4576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1B0-4806-8CA1-7772B4576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B0-4806-8CA1-7772B4576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251</c:v>
                </c:pt>
                <c:pt idx="6">
                  <c:v>273</c:v>
                </c:pt>
                <c:pt idx="9">
                  <c:v>231</c:v>
                </c:pt>
                <c:pt idx="12">
                  <c:v>195</c:v>
                </c:pt>
              </c:numCache>
            </c:numRef>
          </c:val>
          <c:extLst>
            <c:ext xmlns:c16="http://schemas.microsoft.com/office/drawing/2014/chart" uri="{C3380CC4-5D6E-409C-BE32-E72D297353CC}">
              <c16:uniqueId val="{00000003-F1B0-4806-8CA1-7772B4576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420</c:v>
                </c:pt>
                <c:pt idx="3">
                  <c:v>495</c:v>
                </c:pt>
                <c:pt idx="6">
                  <c:v>411</c:v>
                </c:pt>
                <c:pt idx="9">
                  <c:v>408</c:v>
                </c:pt>
                <c:pt idx="12">
                  <c:v>388</c:v>
                </c:pt>
              </c:numCache>
            </c:numRef>
          </c:val>
          <c:extLst>
            <c:ext xmlns:c16="http://schemas.microsoft.com/office/drawing/2014/chart" uri="{C3380CC4-5D6E-409C-BE32-E72D297353CC}">
              <c16:uniqueId val="{00000004-F1B0-4806-8CA1-7772B4576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B0-4806-8CA1-7772B4576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B0-4806-8CA1-7772B4576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2529</c:v>
                </c:pt>
                <c:pt idx="3">
                  <c:v>2540</c:v>
                </c:pt>
                <c:pt idx="6">
                  <c:v>2486</c:v>
                </c:pt>
                <c:pt idx="9">
                  <c:v>2555</c:v>
                </c:pt>
                <c:pt idx="12">
                  <c:v>2628</c:v>
                </c:pt>
              </c:numCache>
            </c:numRef>
          </c:val>
          <c:extLst>
            <c:ext xmlns:c16="http://schemas.microsoft.com/office/drawing/2014/chart" uri="{C3380CC4-5D6E-409C-BE32-E72D297353CC}">
              <c16:uniqueId val="{00000007-F1B0-4806-8CA1-7772B45760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903</c:v>
                </c:pt>
                <c:pt idx="2">
                  <c:v>#N/A</c:v>
                </c:pt>
                <c:pt idx="3">
                  <c:v>#N/A</c:v>
                </c:pt>
                <c:pt idx="4">
                  <c:v>999</c:v>
                </c:pt>
                <c:pt idx="5">
                  <c:v>#N/A</c:v>
                </c:pt>
                <c:pt idx="6">
                  <c:v>#N/A</c:v>
                </c:pt>
                <c:pt idx="7">
                  <c:v>871</c:v>
                </c:pt>
                <c:pt idx="8">
                  <c:v>#N/A</c:v>
                </c:pt>
                <c:pt idx="9">
                  <c:v>#N/A</c:v>
                </c:pt>
                <c:pt idx="10">
                  <c:v>897</c:v>
                </c:pt>
                <c:pt idx="11">
                  <c:v>#N/A</c:v>
                </c:pt>
                <c:pt idx="12">
                  <c:v>#N/A</c:v>
                </c:pt>
                <c:pt idx="13">
                  <c:v>928</c:v>
                </c:pt>
                <c:pt idx="14">
                  <c:v>#N/A</c:v>
                </c:pt>
              </c:numCache>
            </c:numRef>
          </c:val>
          <c:smooth val="0"/>
          <c:extLst>
            <c:ext xmlns:c16="http://schemas.microsoft.com/office/drawing/2014/chart" uri="{C3380CC4-5D6E-409C-BE32-E72D297353CC}">
              <c16:uniqueId val="{00000008-F1B0-4806-8CA1-7772B45760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27457</c:v>
                </c:pt>
                <c:pt idx="5">
                  <c:v>26563</c:v>
                </c:pt>
                <c:pt idx="8">
                  <c:v>25718</c:v>
                </c:pt>
                <c:pt idx="11">
                  <c:v>24954</c:v>
                </c:pt>
                <c:pt idx="14">
                  <c:v>23701</c:v>
                </c:pt>
              </c:numCache>
            </c:numRef>
          </c:val>
          <c:extLst>
            <c:ext xmlns:c16="http://schemas.microsoft.com/office/drawing/2014/chart" uri="{C3380CC4-5D6E-409C-BE32-E72D297353CC}">
              <c16:uniqueId val="{00000000-51CC-4A6A-A36F-CDC0F33BCF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238</c:v>
                </c:pt>
                <c:pt idx="5">
                  <c:v>211</c:v>
                </c:pt>
                <c:pt idx="8">
                  <c:v>186</c:v>
                </c:pt>
                <c:pt idx="11">
                  <c:v>167</c:v>
                </c:pt>
                <c:pt idx="14">
                  <c:v>122</c:v>
                </c:pt>
              </c:numCache>
            </c:numRef>
          </c:val>
          <c:extLst>
            <c:ext xmlns:c16="http://schemas.microsoft.com/office/drawing/2014/chart" uri="{C3380CC4-5D6E-409C-BE32-E72D297353CC}">
              <c16:uniqueId val="{00000001-51CC-4A6A-A36F-CDC0F33BCF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3863</c:v>
                </c:pt>
                <c:pt idx="5">
                  <c:v>4122</c:v>
                </c:pt>
                <c:pt idx="8">
                  <c:v>4504</c:v>
                </c:pt>
                <c:pt idx="11">
                  <c:v>5571</c:v>
                </c:pt>
                <c:pt idx="14">
                  <c:v>6572</c:v>
                </c:pt>
              </c:numCache>
            </c:numRef>
          </c:val>
          <c:extLst>
            <c:ext xmlns:c16="http://schemas.microsoft.com/office/drawing/2014/chart" uri="{C3380CC4-5D6E-409C-BE32-E72D297353CC}">
              <c16:uniqueId val="{00000002-51CC-4A6A-A36F-CDC0F33BCF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C-4A6A-A36F-CDC0F33BCF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C-4A6A-A36F-CDC0F33BCF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C-4A6A-A36F-CDC0F33BCF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c:v>
                </c:pt>
                <c:pt idx="3">
                  <c:v>0</c:v>
                </c:pt>
                <c:pt idx="6">
                  <c:v>46</c:v>
                </c:pt>
                <c:pt idx="9">
                  <c:v>426</c:v>
                </c:pt>
                <c:pt idx="12">
                  <c:v>365</c:v>
                </c:pt>
              </c:numCache>
            </c:numRef>
          </c:val>
          <c:extLst>
            <c:ext xmlns:c16="http://schemas.microsoft.com/office/drawing/2014/chart" uri="{C3380CC4-5D6E-409C-BE32-E72D297353CC}">
              <c16:uniqueId val="{00000006-51CC-4A6A-A36F-CDC0F33BCF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1918</c:v>
                </c:pt>
                <c:pt idx="3">
                  <c:v>1731</c:v>
                </c:pt>
                <c:pt idx="6">
                  <c:v>1537</c:v>
                </c:pt>
                <c:pt idx="9">
                  <c:v>1642</c:v>
                </c:pt>
                <c:pt idx="12">
                  <c:v>1839</c:v>
                </c:pt>
              </c:numCache>
            </c:numRef>
          </c:val>
          <c:extLst>
            <c:ext xmlns:c16="http://schemas.microsoft.com/office/drawing/2014/chart" uri="{C3380CC4-5D6E-409C-BE32-E72D297353CC}">
              <c16:uniqueId val="{00000007-51CC-4A6A-A36F-CDC0F33BCF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5685</c:v>
                </c:pt>
                <c:pt idx="3">
                  <c:v>5679</c:v>
                </c:pt>
                <c:pt idx="6">
                  <c:v>5210</c:v>
                </c:pt>
                <c:pt idx="9">
                  <c:v>4921</c:v>
                </c:pt>
                <c:pt idx="12">
                  <c:v>4315</c:v>
                </c:pt>
              </c:numCache>
            </c:numRef>
          </c:val>
          <c:extLst>
            <c:ext xmlns:c16="http://schemas.microsoft.com/office/drawing/2014/chart" uri="{C3380CC4-5D6E-409C-BE32-E72D297353CC}">
              <c16:uniqueId val="{00000008-51CC-4A6A-A36F-CDC0F33BCF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CC-4A6A-A36F-CDC0F33BCF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27708</c:v>
                </c:pt>
                <c:pt idx="3">
                  <c:v>26872</c:v>
                </c:pt>
                <c:pt idx="6">
                  <c:v>26075</c:v>
                </c:pt>
                <c:pt idx="9">
                  <c:v>25492</c:v>
                </c:pt>
                <c:pt idx="12">
                  <c:v>23819</c:v>
                </c:pt>
              </c:numCache>
            </c:numRef>
          </c:val>
          <c:extLst>
            <c:ext xmlns:c16="http://schemas.microsoft.com/office/drawing/2014/chart" uri="{C3380CC4-5D6E-409C-BE32-E72D297353CC}">
              <c16:uniqueId val="{0000000A-51CC-4A6A-A36F-CDC0F33BCF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3858</c:v>
                </c:pt>
                <c:pt idx="2">
                  <c:v>#N/A</c:v>
                </c:pt>
                <c:pt idx="3">
                  <c:v>#N/A</c:v>
                </c:pt>
                <c:pt idx="4">
                  <c:v>3386</c:v>
                </c:pt>
                <c:pt idx="5">
                  <c:v>#N/A</c:v>
                </c:pt>
                <c:pt idx="6">
                  <c:v>#N/A</c:v>
                </c:pt>
                <c:pt idx="7">
                  <c:v>2462</c:v>
                </c:pt>
                <c:pt idx="8">
                  <c:v>#N/A</c:v>
                </c:pt>
                <c:pt idx="9">
                  <c:v>#N/A</c:v>
                </c:pt>
                <c:pt idx="10">
                  <c:v>1789</c:v>
                </c:pt>
                <c:pt idx="11">
                  <c:v>#N/A</c:v>
                </c:pt>
                <c:pt idx="12">
                  <c:v>#N/A</c:v>
                </c:pt>
                <c:pt idx="13">
                  <c:v>0</c:v>
                </c:pt>
                <c:pt idx="14">
                  <c:v>#N/A</c:v>
                </c:pt>
              </c:numCache>
            </c:numRef>
          </c:val>
          <c:smooth val="0"/>
          <c:extLst>
            <c:ext xmlns:c16="http://schemas.microsoft.com/office/drawing/2014/chart" uri="{C3380CC4-5D6E-409C-BE32-E72D297353CC}">
              <c16:uniqueId val="{0000000B-51CC-4A6A-A36F-CDC0F33BCF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2014</c:v>
                </c:pt>
                <c:pt idx="1">
                  <c:v>2503</c:v>
                </c:pt>
                <c:pt idx="2">
                  <c:v>2405</c:v>
                </c:pt>
              </c:numCache>
            </c:numRef>
          </c:val>
          <c:extLst>
            <c:ext xmlns:c16="http://schemas.microsoft.com/office/drawing/2014/chart" uri="{C3380CC4-5D6E-409C-BE32-E72D297353CC}">
              <c16:uniqueId val="{00000000-2F60-4575-9717-CF7300935B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441</c:v>
                </c:pt>
                <c:pt idx="1">
                  <c:v>841</c:v>
                </c:pt>
                <c:pt idx="2">
                  <c:v>841</c:v>
                </c:pt>
              </c:numCache>
            </c:numRef>
          </c:val>
          <c:extLst>
            <c:ext xmlns:c16="http://schemas.microsoft.com/office/drawing/2014/chart" uri="{C3380CC4-5D6E-409C-BE32-E72D297353CC}">
              <c16:uniqueId val="{00000001-2F60-4575-9717-CF7300935B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2028</c:v>
                </c:pt>
                <c:pt idx="1">
                  <c:v>2163</c:v>
                </c:pt>
                <c:pt idx="2">
                  <c:v>3156</c:v>
                </c:pt>
              </c:numCache>
            </c:numRef>
          </c:val>
          <c:extLst>
            <c:ext xmlns:c16="http://schemas.microsoft.com/office/drawing/2014/chart" uri="{C3380CC4-5D6E-409C-BE32-E72D297353CC}">
              <c16:uniqueId val="{00000002-2F60-4575-9717-CF7300935B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元利償還金においては、懸案事項であった老朽化した義務教育施設の耐震化事業、市町村合併による旧町域の均衡ある発展に資する事業を市債を財源とし、平成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年の合併以降積極的に実施してきたことにより、依然として高い状態である。</a:t>
          </a:r>
        </a:p>
        <a:p>
          <a:r>
            <a:rPr kumimoji="1" lang="ja-JP" altLang="en-US" sz="1200">
              <a:latin typeface="ＭＳ ゴシック" pitchFamily="49" charset="-128"/>
              <a:ea typeface="ＭＳ ゴシック" pitchFamily="49" charset="-128"/>
            </a:rPr>
            <a:t>　しかし算入公債費等においては、臨時財政対策債および旧合併特例事業債の占める割合が高く、現状では実質公債費比率は横ばい傾向にある。ただ旧合併特例債の発行可能額が残り少ないことと、発行期限が迫っていることを考慮すると、今後実施する大型投資的事業においては後年に過度の負担とならないよう事業費の平準化や費用対効果、基金の活用など事業手法等を見極め実施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一般会計等に係る地方債の現在高について、前年と比較して臨時財政対策債の借入額が大きく減少したことなどにより、償還額が発行額を上回ったため、残高は減となった。</a:t>
          </a:r>
        </a:p>
        <a:p>
          <a:r>
            <a:rPr kumimoji="1" lang="ja-JP" altLang="en-US" sz="1400">
              <a:latin typeface="ＭＳ ゴシック" pitchFamily="49" charset="-128"/>
              <a:ea typeface="ＭＳ ゴシック" pitchFamily="49" charset="-128"/>
            </a:rPr>
            <a:t>　また、公営企業債等繰入見込額については、下水道事業会計における起債残高の減少に伴い減少傾向となっている。さらに、充当可能基金については、庁舎整備基金、公共公益施設等整備基金等の積み増しを行ったことにより増加となった。そのため、将来負担比率の分子は減少した。</a:t>
          </a:r>
        </a:p>
        <a:p>
          <a:r>
            <a:rPr kumimoji="1" lang="ja-JP" altLang="en-US" sz="14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庁舎整備基金等への振替を行うため、財政調整基金を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百万円積み立て、老朽化の進む公共施設整備に充てるため公共公益施設等整備基金に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公共施設等総合管理計画（個別施設計画）に基づき、老朽化の進む公共施設の長寿命化対策に備え、計画的に基金積み立てを行っていく。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公共公益施設等整備基金：保健衛生施設、教育施設、文化施設、環境衛生施設等の設置および施設整備のための基金。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庁舎整備基金：庁舎整備に必要となる基金。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振興基金：市民の連携強化および地域振興を図るための基金。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ふるさときらめき湖南づくり応援基金：ふるさと納税寄付金を財源とした基金。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公共公益施設等整備基金：交通安全施設整備事業と広域清掃経費に充当するため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百万円取り崩したが、今後継続利用する公共施設の長寿命化対策に取り組むため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庁舎整備基金：今後庁舎整備を控えていることから、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公共公益施設等整備基金：今後継続利用する公共施設の長寿命化対策に取り組むため、計画的に積み立てていく。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庁舎整備基金：今後庁舎整備を控えているため、計画的に積み立てていく。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百万円積み立てた一方で、庁舎整備が控えていることから庁舎整備基金等への振替を行うため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百万円取り崩しを行ったことで減少した。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社会情勢の変化や新型コロナウイルス感染症等の有事の際に対応できるよう標準財政規模の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％の維持を目標として残高確保に努め、持続可能な財政運営を図っていく。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公共施設の老朽化対策等に係る公債費負担増に備え、財政調整基金と合わせて継続的に積み立てを行っていく。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しかし、近年は社会保障関連経費の増加により低下傾向であるため、今後も課税客体の的確な把握や徴収強化等により、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降、両町の均衡ある発展に資する事業および義務教育施設の耐震化事業等を積極的に実施してきたことによる公債費の増加、障害福祉サービスや高齢福祉サービス利用の増加による扶助費の増など、社会保障関連経費をはじめとする経常的支出額が増加し比率が高い水準にあった。令和４年度は、臨時財政対策債の額が減少したことや燃料代の物価高騰等により、前年度と比較して</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％悪化した。今後も社会保障関係経費が増加していくことが予想されるほか、庁舎整備が控えていることからも、引き続き厳しい財政状況が見込まれるが、長期財政計画では、最終年度である令和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年度決算まで</a:t>
          </a:r>
          <a:r>
            <a:rPr kumimoji="1" lang="en-US" altLang="ja-JP" sz="1100">
              <a:latin typeface="ＭＳ Ｐゴシック" panose="020B0600070205080204" pitchFamily="50" charset="-128"/>
              <a:ea typeface="ＭＳ Ｐゴシック" panose="020B0600070205080204" pitchFamily="50" charset="-128"/>
            </a:rPr>
            <a:t>90.7</a:t>
          </a:r>
          <a:r>
            <a:rPr kumimoji="1" lang="ja-JP" altLang="en-US" sz="1100">
              <a:latin typeface="ＭＳ Ｐゴシック" panose="020B0600070205080204" pitchFamily="50" charset="-128"/>
              <a:ea typeface="ＭＳ Ｐゴシック" panose="020B0600070205080204" pitchFamily="50" charset="-128"/>
            </a:rPr>
            <a:t>％以下を期間中の目標に定めているため、今後も現在の水準の維持に努める。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61595</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4859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62</xdr:row>
      <xdr:rowOff>56515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48595"/>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122872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8641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62</xdr:row>
      <xdr:rowOff>122872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244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10795</xdr:rowOff>
    </xdr:from>
    <xdr:to>
      <xdr:col>19</xdr:col>
      <xdr:colOff>184150</xdr:colOff>
      <xdr:row>60</xdr:row>
      <xdr:rowOff>112395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122572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金額が類似団体平均と比較し低くなっている要因として、ごみ処理業務や、消防業務などを一部事務組合で行っていることが挙げられる。今後も事務事業の見直しや、公共施設等総合管理計画に基づく施設ごとの個別管理計画を策定し総量縮減を行い、現在の水準の維持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135325</xdr:rowOff>
    </xdr:from>
    <xdr:to>
      <xdr:col>23</xdr:col>
      <xdr:colOff>133350</xdr:colOff>
      <xdr:row>81</xdr:row>
      <xdr:rowOff>141977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22775"/>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112193</xdr:rowOff>
    </xdr:from>
    <xdr:to>
      <xdr:col>19</xdr:col>
      <xdr:colOff>133350</xdr:colOff>
      <xdr:row>81</xdr:row>
      <xdr:rowOff>141977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9643"/>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68774</xdr:rowOff>
    </xdr:from>
    <xdr:to>
      <xdr:col>15</xdr:col>
      <xdr:colOff>82550</xdr:colOff>
      <xdr:row>81</xdr:row>
      <xdr:rowOff>112193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56224"/>
          <a:ext cx="889000" cy="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45771</xdr:rowOff>
    </xdr:from>
    <xdr:to>
      <xdr:col>11</xdr:col>
      <xdr:colOff>31750</xdr:colOff>
      <xdr:row>81</xdr:row>
      <xdr:rowOff>68774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3221"/>
          <a:ext cx="889000" cy="2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84525</xdr:rowOff>
    </xdr:from>
    <xdr:to>
      <xdr:col>23</xdr:col>
      <xdr:colOff>184150</xdr:colOff>
      <xdr:row>82</xdr:row>
      <xdr:rowOff>14675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91177</xdr:rowOff>
    </xdr:from>
    <xdr:to>
      <xdr:col>19</xdr:col>
      <xdr:colOff>184150</xdr:colOff>
      <xdr:row>82</xdr:row>
      <xdr:rowOff>21327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31504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61393</xdr:rowOff>
    </xdr:from>
    <xdr:to>
      <xdr:col>15</xdr:col>
      <xdr:colOff>133350</xdr:colOff>
      <xdr:row>81</xdr:row>
      <xdr:rowOff>162993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17974</xdr:rowOff>
    </xdr:from>
    <xdr:to>
      <xdr:col>11</xdr:col>
      <xdr:colOff>82550</xdr:colOff>
      <xdr:row>81</xdr:row>
      <xdr:rowOff>119574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166421</xdr:rowOff>
    </xdr:from>
    <xdr:to>
      <xdr:col>7</xdr:col>
      <xdr:colOff>31750</xdr:colOff>
      <xdr:row>81</xdr:row>
      <xdr:rowOff>96571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106748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国平均給料と比較して給料が低い職員の退職や国の年齢階層人員が多い階層での異動が多かったことにより、職員分布が変動した。国の水準や類似団体平均より上回る</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年齢階層など職員構成の適正化を図り、また、職員育成人事考課反映などにより、国の水準以下となるよう努めていく。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34471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186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3589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年４月に策定した定員適正化計画では６年間で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名の職員削減を目標とし職員数の調整を行ってきた。また、令和２年度より公立保育園の一部を民営化したことにより保育職を退職不補充としたことから目標値を達成し、類似団体の平均値以下まで削減することとなった。</a:t>
          </a:r>
        </a:p>
        <a:p>
          <a:r>
            <a:rPr kumimoji="1" lang="ja-JP" altLang="en-US" sz="1300">
              <a:latin typeface="ＭＳ Ｐゴシック" panose="020B0600070205080204" pitchFamily="50" charset="-128"/>
              <a:ea typeface="ＭＳ Ｐゴシック" panose="020B0600070205080204" pitchFamily="50" charset="-128"/>
            </a:rPr>
            <a:t>　今後は、令和２年４月に策定した定員適正化計画に基づき、平成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年４月から６年間で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名の職員増加とする方針である。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141499</xdr:rowOff>
    </xdr:from>
    <xdr:to>
      <xdr:col>81</xdr:col>
      <xdr:colOff>44450</xdr:colOff>
      <xdr:row>61</xdr:row>
      <xdr:rowOff>163619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9949"/>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141499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131445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151554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6777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31026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41081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両町の均衡ある発展に資する事業および懸案事項であった義務教育施設の耐震化事業等を積極的に実施してきたことによる起債の償還により、比率は類似団体を上回っている。今年度は、組合等が起こした地方債の元利償還金に対する負担金や公営企業債の元利償還金に対する繰入金が減少したことにより比率が改善した。今後実施する投資的事業においては、後年に過度の負担とならないよう費用対効果、事業手法等を再検討し、基金などの財源を確保しつつ、起債に依存しない手法により事業を実施することで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においては、合併特例事業債（振興基金造成等）や地方道路等整備事業債（臨時地方道整備事業）等の償還終了に伴い現在高が減少している。また、充当可能基金については財政調整基金、公共公益施設等整備基金等に必要となる一般財源の一部を積み立てたことにより、充当可能基金が増え、将来負担比率を引き下げることにつながった。今後も引き続き、既存事業の見直しや公共施設等総合管理計画に基づく施設別の個別計画による将来負担に備えた計画的な基金の積み立てを行い、恒常的な財政改善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87569</xdr:rowOff>
    </xdr:from>
    <xdr:to>
      <xdr:col>77</xdr:col>
      <xdr:colOff>44450</xdr:colOff>
      <xdr:row>14</xdr:row>
      <xdr:rowOff>169152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87869"/>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169152</xdr:rowOff>
    </xdr:from>
    <xdr:to>
      <xdr:col>72</xdr:col>
      <xdr:colOff>203200</xdr:colOff>
      <xdr:row>15</xdr:row>
      <xdr:rowOff>104563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6945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15</xdr:row>
      <xdr:rowOff>158569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76313"/>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36769</xdr:rowOff>
    </xdr:from>
    <xdr:to>
      <xdr:col>77</xdr:col>
      <xdr:colOff>95250</xdr:colOff>
      <xdr:row>14</xdr:row>
      <xdr:rowOff>138369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148546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20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118352</xdr:rowOff>
    </xdr:from>
    <xdr:to>
      <xdr:col>73</xdr:col>
      <xdr:colOff>44450</xdr:colOff>
      <xdr:row>15</xdr:row>
      <xdr:rowOff>48502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58679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140140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107769</xdr:rowOff>
    </xdr:from>
    <xdr:to>
      <xdr:col>64</xdr:col>
      <xdr:colOff>152400</xdr:colOff>
      <xdr:row>16</xdr:row>
      <xdr:rowOff>37919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22696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ワークライフバランス実現のため時間外勤務の削減等に取り組んだことにより、類似団体の平均値を下回った。今後は時間外勤務削減の徹底や職員構成の平準化に加えて、ＲＰＡやＡＩの導入を図るなど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物件費については、エネルギ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価格高騰による燃料費や光熱水費などの経常的経費の増加があったことに加え、臨時財政対策債の減等により分母の経常一般財源が減少したことなどから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9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障がい福祉事業や施設型給付費給付事業の増加により、前年度より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57</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49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類似団体と比較して低い比率となっている要因としては、他会計への繰出金において、介護保険特別会計および後期高齢者医療特別会計への繰出金は増加しているが、平成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下水道事業会計が企業会計へ移行したことにより、繰出金で支出していた一部が補助金および負担金での支出になったためと考える。今後も、受益者負担の原則による料金改定などにより適正な一般会計からの繰出を原則とし、比率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68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151493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140607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臨時財政対策債の減などにより分母の経常一般財源が減少したことなどから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補助費等の比率については、類似団体と平均値の差は縮まってきているが、今後についても継続的に各種団体に対する補助金・負担金等の見直し等を図っていく必要がある。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9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97282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97282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臨時財政対策債等の経常一般財源が減少したことなどにより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ポイント増となった。平成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の合併以降、義務教育施設の耐震化事業をはじめとする大型投資的事業を実施してきたこと等により、類似団体平均を上回っている。今後は老朽化した施設の長寿命化、改築など地方債に依存する事業を進めていくことから、他の事業との年度間調整、事業規模の見直し等等により、後年に過度の負担とならないよう調整を行い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53848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76708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て積み立てた振興基金を繰り入れて充当したことにより、類似団体の平均値を大きく下回ることとなった。しかし、一部事務組合への負担金や補助交付金が多額であることに加え、社会保障関連経費の増加が見込まれるため、今後も、事業内容の精査などによる負担金の適正化を図ることや、市単独事業の必要性を精査し縮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2344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76</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234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112313</xdr:rowOff>
    </xdr:from>
    <xdr:to>
      <xdr:col>29</xdr:col>
      <xdr:colOff>127000</xdr:colOff>
      <xdr:row>16</xdr:row>
      <xdr:rowOff>113398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3138"/>
          <a:ext cx="647700" cy="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113398</xdr:rowOff>
    </xdr:from>
    <xdr:to>
      <xdr:col>26</xdr:col>
      <xdr:colOff>50800</xdr:colOff>
      <xdr:row>16</xdr:row>
      <xdr:rowOff>124485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4223"/>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42285</xdr:rowOff>
    </xdr:from>
    <xdr:to>
      <xdr:col>22</xdr:col>
      <xdr:colOff>114300</xdr:colOff>
      <xdr:row>16</xdr:row>
      <xdr:rowOff>124485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3110"/>
          <a:ext cx="698500" cy="8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42285</xdr:rowOff>
    </xdr:from>
    <xdr:to>
      <xdr:col>18</xdr:col>
      <xdr:colOff>177800</xdr:colOff>
      <xdr:row>16</xdr:row>
      <xdr:rowOff>56439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3110"/>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61513</xdr:rowOff>
    </xdr:from>
    <xdr:to>
      <xdr:col>29</xdr:col>
      <xdr:colOff>177800</xdr:colOff>
      <xdr:row>16</xdr:row>
      <xdr:rowOff>163113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33590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62598</xdr:rowOff>
    </xdr:from>
    <xdr:to>
      <xdr:col>26</xdr:col>
      <xdr:colOff>101600</xdr:colOff>
      <xdr:row>16</xdr:row>
      <xdr:rowOff>164198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148975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73685</xdr:rowOff>
    </xdr:from>
    <xdr:to>
      <xdr:col>22</xdr:col>
      <xdr:colOff>165100</xdr:colOff>
      <xdr:row>17</xdr:row>
      <xdr:rowOff>3835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162935</xdr:rowOff>
    </xdr:from>
    <xdr:to>
      <xdr:col>19</xdr:col>
      <xdr:colOff>38100</xdr:colOff>
      <xdr:row>16</xdr:row>
      <xdr:rowOff>93085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103262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5639</xdr:rowOff>
    </xdr:from>
    <xdr:to>
      <xdr:col>15</xdr:col>
      <xdr:colOff>101600</xdr:colOff>
      <xdr:row>16</xdr:row>
      <xdr:rowOff>107239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117416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298450</xdr:rowOff>
    </xdr:from>
    <xdr:to>
      <xdr:col>29</xdr:col>
      <xdr:colOff>127000</xdr:colOff>
      <xdr:row>35</xdr:row>
      <xdr:rowOff>320739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8800"/>
          <a:ext cx="6477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320739</xdr:rowOff>
    </xdr:from>
    <xdr:to>
      <xdr:col>26</xdr:col>
      <xdr:colOff>50800</xdr:colOff>
      <xdr:row>35</xdr:row>
      <xdr:rowOff>342646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1089"/>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256692</xdr:rowOff>
    </xdr:from>
    <xdr:to>
      <xdr:col>22</xdr:col>
      <xdr:colOff>114300</xdr:colOff>
      <xdr:row>35</xdr:row>
      <xdr:rowOff>342646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7042"/>
          <a:ext cx="698500" cy="8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256692</xdr:rowOff>
    </xdr:from>
    <xdr:to>
      <xdr:col>18</xdr:col>
      <xdr:colOff>177800</xdr:colOff>
      <xdr:row>35</xdr:row>
      <xdr:rowOff>321425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7042"/>
          <a:ext cx="698500" cy="6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247650</xdr:rowOff>
    </xdr:from>
    <xdr:to>
      <xdr:col>29</xdr:col>
      <xdr:colOff>177800</xdr:colOff>
      <xdr:row>36</xdr:row>
      <xdr:rowOff>6350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92727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269939</xdr:rowOff>
    </xdr:from>
    <xdr:to>
      <xdr:col>26</xdr:col>
      <xdr:colOff>101600</xdr:colOff>
      <xdr:row>36</xdr:row>
      <xdr:rowOff>28639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38816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4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291846</xdr:rowOff>
    </xdr:from>
    <xdr:to>
      <xdr:col>22</xdr:col>
      <xdr:colOff>165100</xdr:colOff>
      <xdr:row>36</xdr:row>
      <xdr:rowOff>50546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60723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205892</xdr:rowOff>
    </xdr:from>
    <xdr:to>
      <xdr:col>19</xdr:col>
      <xdr:colOff>38100</xdr:colOff>
      <xdr:row>35</xdr:row>
      <xdr:rowOff>307492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317669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270625</xdr:rowOff>
    </xdr:from>
    <xdr:to>
      <xdr:col>15</xdr:col>
      <xdr:colOff>101600</xdr:colOff>
      <xdr:row>36</xdr:row>
      <xdr:rowOff>29325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39502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123031</xdr:rowOff>
    </xdr:from>
    <xdr:to>
      <xdr:col>24</xdr:col>
      <xdr:colOff>63500</xdr:colOff>
      <xdr:row>36</xdr:row>
      <xdr:rowOff>127013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5231"/>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123031</xdr:rowOff>
    </xdr:from>
    <xdr:to>
      <xdr:col>19</xdr:col>
      <xdr:colOff>177800</xdr:colOff>
      <xdr:row>36</xdr:row>
      <xdr:rowOff>129394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52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129394</xdr:rowOff>
    </xdr:from>
    <xdr:to>
      <xdr:col>15</xdr:col>
      <xdr:colOff>50800</xdr:colOff>
      <xdr:row>37</xdr:row>
      <xdr:rowOff>53232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1594"/>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53232</xdr:rowOff>
    </xdr:from>
    <xdr:to>
      <xdr:col>10</xdr:col>
      <xdr:colOff>114300</xdr:colOff>
      <xdr:row>37</xdr:row>
      <xdr:rowOff>73635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882"/>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76213</xdr:rowOff>
    </xdr:from>
    <xdr:to>
      <xdr:col>24</xdr:col>
      <xdr:colOff>114300</xdr:colOff>
      <xdr:row>37</xdr:row>
      <xdr:rowOff>6363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54640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72231</xdr:rowOff>
    </xdr:from>
    <xdr:to>
      <xdr:col>20</xdr:col>
      <xdr:colOff>38100</xdr:colOff>
      <xdr:row>37</xdr:row>
      <xdr:rowOff>2381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164958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78594</xdr:rowOff>
    </xdr:from>
    <xdr:to>
      <xdr:col>15</xdr:col>
      <xdr:colOff>101600</xdr:colOff>
      <xdr:row>37</xdr:row>
      <xdr:rowOff>8744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2432</xdr:rowOff>
    </xdr:from>
    <xdr:to>
      <xdr:col>10</xdr:col>
      <xdr:colOff>165100</xdr:colOff>
      <xdr:row>37</xdr:row>
      <xdr:rowOff>104032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95159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22835</xdr:rowOff>
    </xdr:from>
    <xdr:to>
      <xdr:col>6</xdr:col>
      <xdr:colOff>38100</xdr:colOff>
      <xdr:row>37</xdr:row>
      <xdr:rowOff>124435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115562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55641</xdr:rowOff>
    </xdr:from>
    <xdr:to>
      <xdr:col>24</xdr:col>
      <xdr:colOff>63500</xdr:colOff>
      <xdr:row>57</xdr:row>
      <xdr:rowOff>90290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28291"/>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55641</xdr:rowOff>
    </xdr:from>
    <xdr:to>
      <xdr:col>19</xdr:col>
      <xdr:colOff>177800</xdr:colOff>
      <xdr:row>57</xdr:row>
      <xdr:rowOff>87525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8291"/>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84847</xdr:rowOff>
    </xdr:from>
    <xdr:to>
      <xdr:col>15</xdr:col>
      <xdr:colOff>50800</xdr:colOff>
      <xdr:row>57</xdr:row>
      <xdr:rowOff>87525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57497"/>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84847</xdr:rowOff>
    </xdr:from>
    <xdr:to>
      <xdr:col>10</xdr:col>
      <xdr:colOff>114300</xdr:colOff>
      <xdr:row>57</xdr:row>
      <xdr:rowOff>107108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749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39490</xdr:rowOff>
    </xdr:from>
    <xdr:to>
      <xdr:col>24</xdr:col>
      <xdr:colOff>114300</xdr:colOff>
      <xdr:row>57</xdr:row>
      <xdr:rowOff>141090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17917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4841</xdr:rowOff>
    </xdr:from>
    <xdr:to>
      <xdr:col>20</xdr:col>
      <xdr:colOff>38100</xdr:colOff>
      <xdr:row>57</xdr:row>
      <xdr:rowOff>106441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97568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36725</xdr:rowOff>
    </xdr:from>
    <xdr:to>
      <xdr:col>15</xdr:col>
      <xdr:colOff>101600</xdr:colOff>
      <xdr:row>57</xdr:row>
      <xdr:rowOff>138325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34047</xdr:rowOff>
    </xdr:from>
    <xdr:to>
      <xdr:col>10</xdr:col>
      <xdr:colOff>165100</xdr:colOff>
      <xdr:row>57</xdr:row>
      <xdr:rowOff>135647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56308</xdr:rowOff>
    </xdr:from>
    <xdr:to>
      <xdr:col>6</xdr:col>
      <xdr:colOff>38100</xdr:colOff>
      <xdr:row>57</xdr:row>
      <xdr:rowOff>157908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81787</xdr:rowOff>
    </xdr:from>
    <xdr:to>
      <xdr:col>24</xdr:col>
      <xdr:colOff>63500</xdr:colOff>
      <xdr:row>79</xdr:row>
      <xdr:rowOff>3721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4887"/>
          <a:ext cx="8382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2769</xdr:rowOff>
    </xdr:from>
    <xdr:to>
      <xdr:col>19</xdr:col>
      <xdr:colOff>177800</xdr:colOff>
      <xdr:row>79</xdr:row>
      <xdr:rowOff>3721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731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2769</xdr:rowOff>
    </xdr:from>
    <xdr:to>
      <xdr:col>15</xdr:col>
      <xdr:colOff>50800</xdr:colOff>
      <xdr:row>79</xdr:row>
      <xdr:rowOff>14466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47319"/>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13703</xdr:rowOff>
    </xdr:from>
    <xdr:to>
      <xdr:col>10</xdr:col>
      <xdr:colOff>114300</xdr:colOff>
      <xdr:row>79</xdr:row>
      <xdr:rowOff>14466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825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30987</xdr:rowOff>
    </xdr:from>
    <xdr:to>
      <xdr:col>24</xdr:col>
      <xdr:colOff>114300</xdr:colOff>
      <xdr:row>78</xdr:row>
      <xdr:rowOff>132587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124371</xdr:rowOff>
    </xdr:from>
    <xdr:to>
      <xdr:col>20</xdr:col>
      <xdr:colOff>38100</xdr:colOff>
      <xdr:row>79</xdr:row>
      <xdr:rowOff>54521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45648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123419</xdr:rowOff>
    </xdr:from>
    <xdr:to>
      <xdr:col>15</xdr:col>
      <xdr:colOff>101600</xdr:colOff>
      <xdr:row>79</xdr:row>
      <xdr:rowOff>53569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44696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135116</xdr:rowOff>
    </xdr:from>
    <xdr:to>
      <xdr:col>10</xdr:col>
      <xdr:colOff>165100</xdr:colOff>
      <xdr:row>79</xdr:row>
      <xdr:rowOff>65266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56393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134353</xdr:rowOff>
    </xdr:from>
    <xdr:to>
      <xdr:col>6</xdr:col>
      <xdr:colOff>38100</xdr:colOff>
      <xdr:row>79</xdr:row>
      <xdr:rowOff>64503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55630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158674</xdr:rowOff>
    </xdr:from>
    <xdr:to>
      <xdr:col>24</xdr:col>
      <xdr:colOff>63500</xdr:colOff>
      <xdr:row>95</xdr:row>
      <xdr:rowOff>140305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74974"/>
          <a:ext cx="838200" cy="1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158674</xdr:rowOff>
    </xdr:from>
    <xdr:to>
      <xdr:col>19</xdr:col>
      <xdr:colOff>177800</xdr:colOff>
      <xdr:row>96</xdr:row>
      <xdr:rowOff>136875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74974"/>
          <a:ext cx="889000" cy="3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136875</xdr:rowOff>
    </xdr:from>
    <xdr:to>
      <xdr:col>15</xdr:col>
      <xdr:colOff>50800</xdr:colOff>
      <xdr:row>98</xdr:row>
      <xdr:rowOff>33793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96075"/>
          <a:ext cx="889000" cy="2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33793</xdr:rowOff>
    </xdr:from>
    <xdr:to>
      <xdr:col>10</xdr:col>
      <xdr:colOff>114300</xdr:colOff>
      <xdr:row>98</xdr:row>
      <xdr:rowOff>95090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5893"/>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89505</xdr:rowOff>
    </xdr:from>
    <xdr:to>
      <xdr:col>24</xdr:col>
      <xdr:colOff>114300</xdr:colOff>
      <xdr:row>96</xdr:row>
      <xdr:rowOff>19655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112382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107874</xdr:rowOff>
    </xdr:from>
    <xdr:to>
      <xdr:col>20</xdr:col>
      <xdr:colOff>38100</xdr:colOff>
      <xdr:row>95</xdr:row>
      <xdr:rowOff>38024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29151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86075</xdr:rowOff>
    </xdr:from>
    <xdr:to>
      <xdr:col>15</xdr:col>
      <xdr:colOff>101600</xdr:colOff>
      <xdr:row>97</xdr:row>
      <xdr:rowOff>16225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32752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154443</xdr:rowOff>
    </xdr:from>
    <xdr:to>
      <xdr:col>10</xdr:col>
      <xdr:colOff>165100</xdr:colOff>
      <xdr:row>98</xdr:row>
      <xdr:rowOff>84593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44290</xdr:rowOff>
    </xdr:from>
    <xdr:to>
      <xdr:col>6</xdr:col>
      <xdr:colOff>38100</xdr:colOff>
      <xdr:row>98</xdr:row>
      <xdr:rowOff>145890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137017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92010</xdr:rowOff>
    </xdr:from>
    <xdr:to>
      <xdr:col>55</xdr:col>
      <xdr:colOff>0</xdr:colOff>
      <xdr:row>38</xdr:row>
      <xdr:rowOff>105475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07110"/>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46627</xdr:rowOff>
    </xdr:from>
    <xdr:to>
      <xdr:col>50</xdr:col>
      <xdr:colOff>114300</xdr:colOff>
      <xdr:row>38</xdr:row>
      <xdr:rowOff>105475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33027"/>
          <a:ext cx="889000" cy="10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46627</xdr:rowOff>
    </xdr:from>
    <xdr:to>
      <xdr:col>45</xdr:col>
      <xdr:colOff>177800</xdr:colOff>
      <xdr:row>38</xdr:row>
      <xdr:rowOff>107402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33027"/>
          <a:ext cx="889000" cy="108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105639</xdr:rowOff>
    </xdr:from>
    <xdr:to>
      <xdr:col>41</xdr:col>
      <xdr:colOff>50800</xdr:colOff>
      <xdr:row>38</xdr:row>
      <xdr:rowOff>107402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2073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41210</xdr:rowOff>
    </xdr:from>
    <xdr:to>
      <xdr:col>55</xdr:col>
      <xdr:colOff>50800</xdr:colOff>
      <xdr:row>38</xdr:row>
      <xdr:rowOff>142810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19637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54675</xdr:rowOff>
    </xdr:from>
    <xdr:to>
      <xdr:col>50</xdr:col>
      <xdr:colOff>165100</xdr:colOff>
      <xdr:row>38</xdr:row>
      <xdr:rowOff>156275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147402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167277</xdr:rowOff>
    </xdr:from>
    <xdr:to>
      <xdr:col>46</xdr:col>
      <xdr:colOff>38100</xdr:colOff>
      <xdr:row>32</xdr:row>
      <xdr:rowOff>97427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88554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56602</xdr:rowOff>
    </xdr:from>
    <xdr:to>
      <xdr:col>41</xdr:col>
      <xdr:colOff>101600</xdr:colOff>
      <xdr:row>38</xdr:row>
      <xdr:rowOff>158202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149329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147566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46464</xdr:rowOff>
    </xdr:from>
    <xdr:to>
      <xdr:col>55</xdr:col>
      <xdr:colOff>0</xdr:colOff>
      <xdr:row>57</xdr:row>
      <xdr:rowOff>115860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819114"/>
          <a:ext cx="8382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46464</xdr:rowOff>
    </xdr:from>
    <xdr:to>
      <xdr:col>50</xdr:col>
      <xdr:colOff>114300</xdr:colOff>
      <xdr:row>57</xdr:row>
      <xdr:rowOff>114467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819114"/>
          <a:ext cx="8890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114467</xdr:rowOff>
    </xdr:from>
    <xdr:to>
      <xdr:col>45</xdr:col>
      <xdr:colOff>177800</xdr:colOff>
      <xdr:row>57</xdr:row>
      <xdr:rowOff>139646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88711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86675</xdr:rowOff>
    </xdr:from>
    <xdr:to>
      <xdr:col>41</xdr:col>
      <xdr:colOff>50800</xdr:colOff>
      <xdr:row>57</xdr:row>
      <xdr:rowOff>139646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687875"/>
          <a:ext cx="889000" cy="2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65060</xdr:rowOff>
    </xdr:from>
    <xdr:to>
      <xdr:col>55</xdr:col>
      <xdr:colOff>50800</xdr:colOff>
      <xdr:row>57</xdr:row>
      <xdr:rowOff>166660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43487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8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167114</xdr:rowOff>
    </xdr:from>
    <xdr:to>
      <xdr:col>50</xdr:col>
      <xdr:colOff>165100</xdr:colOff>
      <xdr:row>57</xdr:row>
      <xdr:rowOff>97264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88391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63667</xdr:rowOff>
    </xdr:from>
    <xdr:to>
      <xdr:col>46</xdr:col>
      <xdr:colOff>38100</xdr:colOff>
      <xdr:row>57</xdr:row>
      <xdr:rowOff>165267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156394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88846</xdr:rowOff>
    </xdr:from>
    <xdr:to>
      <xdr:col>41</xdr:col>
      <xdr:colOff>101600</xdr:colOff>
      <xdr:row>58</xdr:row>
      <xdr:rowOff>18996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35875</xdr:rowOff>
    </xdr:from>
    <xdr:to>
      <xdr:col>36</xdr:col>
      <xdr:colOff>165100</xdr:colOff>
      <xdr:row>56</xdr:row>
      <xdr:rowOff>137475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128602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49357</xdr:rowOff>
    </xdr:from>
    <xdr:to>
      <xdr:col>55</xdr:col>
      <xdr:colOff>0</xdr:colOff>
      <xdr:row>77</xdr:row>
      <xdr:rowOff>138809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51007"/>
          <a:ext cx="838200" cy="8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54569</xdr:rowOff>
    </xdr:from>
    <xdr:to>
      <xdr:col>50</xdr:col>
      <xdr:colOff>114300</xdr:colOff>
      <xdr:row>77</xdr:row>
      <xdr:rowOff>49357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84769"/>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54569</xdr:rowOff>
    </xdr:from>
    <xdr:to>
      <xdr:col>45</xdr:col>
      <xdr:colOff>177800</xdr:colOff>
      <xdr:row>76</xdr:row>
      <xdr:rowOff>91032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84769"/>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141300</xdr:rowOff>
    </xdr:from>
    <xdr:to>
      <xdr:col>41</xdr:col>
      <xdr:colOff>50800</xdr:colOff>
      <xdr:row>76</xdr:row>
      <xdr:rowOff>91032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000050"/>
          <a:ext cx="889000" cy="1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88009</xdr:rowOff>
    </xdr:from>
    <xdr:to>
      <xdr:col>55</xdr:col>
      <xdr:colOff>50800</xdr:colOff>
      <xdr:row>78</xdr:row>
      <xdr:rowOff>18159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66436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170007</xdr:rowOff>
    </xdr:from>
    <xdr:to>
      <xdr:col>50</xdr:col>
      <xdr:colOff>165100</xdr:colOff>
      <xdr:row>77</xdr:row>
      <xdr:rowOff>100157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91284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3769</xdr:rowOff>
    </xdr:from>
    <xdr:to>
      <xdr:col>46</xdr:col>
      <xdr:colOff>38100</xdr:colOff>
      <xdr:row>76</xdr:row>
      <xdr:rowOff>105369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121897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40232</xdr:rowOff>
    </xdr:from>
    <xdr:to>
      <xdr:col>41</xdr:col>
      <xdr:colOff>101600</xdr:colOff>
      <xdr:row>76</xdr:row>
      <xdr:rowOff>141832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132959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90500</xdr:rowOff>
    </xdr:from>
    <xdr:to>
      <xdr:col>36</xdr:col>
      <xdr:colOff>165100</xdr:colOff>
      <xdr:row>76</xdr:row>
      <xdr:rowOff>20650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37177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163506</xdr:rowOff>
    </xdr:from>
    <xdr:to>
      <xdr:col>55</xdr:col>
      <xdr:colOff>0</xdr:colOff>
      <xdr:row>98</xdr:row>
      <xdr:rowOff>93931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94156"/>
          <a:ext cx="838200" cy="10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93931</xdr:rowOff>
    </xdr:from>
    <xdr:to>
      <xdr:col>50</xdr:col>
      <xdr:colOff>114300</xdr:colOff>
      <xdr:row>98</xdr:row>
      <xdr:rowOff>97540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96031"/>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97540</xdr:rowOff>
    </xdr:from>
    <xdr:to>
      <xdr:col>45</xdr:col>
      <xdr:colOff>177800</xdr:colOff>
      <xdr:row>98</xdr:row>
      <xdr:rowOff>108773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99640"/>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160911</xdr:rowOff>
    </xdr:from>
    <xdr:to>
      <xdr:col>41</xdr:col>
      <xdr:colOff>50800</xdr:colOff>
      <xdr:row>98</xdr:row>
      <xdr:rowOff>108773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91561"/>
          <a:ext cx="889000" cy="1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112706</xdr:rowOff>
    </xdr:from>
    <xdr:to>
      <xdr:col>55</xdr:col>
      <xdr:colOff>50800</xdr:colOff>
      <xdr:row>98</xdr:row>
      <xdr:rowOff>42856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91133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43131</xdr:rowOff>
    </xdr:from>
    <xdr:to>
      <xdr:col>50</xdr:col>
      <xdr:colOff>165100</xdr:colOff>
      <xdr:row>98</xdr:row>
      <xdr:rowOff>144731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135858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46740</xdr:rowOff>
    </xdr:from>
    <xdr:to>
      <xdr:col>46</xdr:col>
      <xdr:colOff>38100</xdr:colOff>
      <xdr:row>98</xdr:row>
      <xdr:rowOff>148340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57973</xdr:rowOff>
    </xdr:from>
    <xdr:to>
      <xdr:col>41</xdr:col>
      <xdr:colOff>101600</xdr:colOff>
      <xdr:row>98</xdr:row>
      <xdr:rowOff>159573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150700</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9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110111</xdr:rowOff>
    </xdr:from>
    <xdr:to>
      <xdr:col>36</xdr:col>
      <xdr:colOff>165100</xdr:colOff>
      <xdr:row>98</xdr:row>
      <xdr:rowOff>40261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31388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137460</xdr:rowOff>
    </xdr:from>
    <xdr:to>
      <xdr:col>85</xdr:col>
      <xdr:colOff>127000</xdr:colOff>
      <xdr:row>38</xdr:row>
      <xdr:rowOff>138946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256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137460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52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134945</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88146</xdr:rowOff>
    </xdr:from>
    <xdr:to>
      <xdr:col>85</xdr:col>
      <xdr:colOff>177800</xdr:colOff>
      <xdr:row>39</xdr:row>
      <xdr:rowOff>18296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86660</xdr:rowOff>
    </xdr:from>
    <xdr:to>
      <xdr:col>81</xdr:col>
      <xdr:colOff>101600</xdr:colOff>
      <xdr:row>39</xdr:row>
      <xdr:rowOff>16810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7937</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84145</xdr:rowOff>
    </xdr:from>
    <xdr:to>
      <xdr:col>67</xdr:col>
      <xdr:colOff>101600</xdr:colOff>
      <xdr:row>39</xdr:row>
      <xdr:rowOff>14295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5422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90371</xdr:rowOff>
    </xdr:from>
    <xdr:to>
      <xdr:col>85</xdr:col>
      <xdr:colOff>127000</xdr:colOff>
      <xdr:row>74</xdr:row>
      <xdr:rowOff>170136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777671"/>
          <a:ext cx="838200" cy="7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90371</xdr:rowOff>
    </xdr:from>
    <xdr:to>
      <xdr:col>81</xdr:col>
      <xdr:colOff>50800</xdr:colOff>
      <xdr:row>75</xdr:row>
      <xdr:rowOff>47117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77671"/>
          <a:ext cx="8890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34413</xdr:rowOff>
    </xdr:from>
    <xdr:to>
      <xdr:col>76</xdr:col>
      <xdr:colOff>114300</xdr:colOff>
      <xdr:row>75</xdr:row>
      <xdr:rowOff>47117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93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33972</xdr:rowOff>
    </xdr:from>
    <xdr:to>
      <xdr:col>71</xdr:col>
      <xdr:colOff>177800</xdr:colOff>
      <xdr:row>75</xdr:row>
      <xdr:rowOff>34413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9272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119336</xdr:rowOff>
    </xdr:from>
    <xdr:to>
      <xdr:col>85</xdr:col>
      <xdr:colOff>177800</xdr:colOff>
      <xdr:row>75</xdr:row>
      <xdr:rowOff>49486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142213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39571</xdr:rowOff>
    </xdr:from>
    <xdr:to>
      <xdr:col>81</xdr:col>
      <xdr:colOff>101600</xdr:colOff>
      <xdr:row>74</xdr:row>
      <xdr:rowOff>141171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157698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167767</xdr:rowOff>
    </xdr:from>
    <xdr:to>
      <xdr:col>76</xdr:col>
      <xdr:colOff>165100</xdr:colOff>
      <xdr:row>75</xdr:row>
      <xdr:rowOff>97917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114444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155063</xdr:rowOff>
    </xdr:from>
    <xdr:to>
      <xdr:col>72</xdr:col>
      <xdr:colOff>38100</xdr:colOff>
      <xdr:row>75</xdr:row>
      <xdr:rowOff>85213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101740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154622</xdr:rowOff>
    </xdr:from>
    <xdr:to>
      <xdr:col>67</xdr:col>
      <xdr:colOff>101600</xdr:colOff>
      <xdr:row>75</xdr:row>
      <xdr:rowOff>84772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101299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159779</xdr:rowOff>
    </xdr:from>
    <xdr:to>
      <xdr:col>85</xdr:col>
      <xdr:colOff>127000</xdr:colOff>
      <xdr:row>97</xdr:row>
      <xdr:rowOff>118466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18979"/>
          <a:ext cx="838200" cy="1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118466</xdr:rowOff>
    </xdr:from>
    <xdr:to>
      <xdr:col>81</xdr:col>
      <xdr:colOff>50800</xdr:colOff>
      <xdr:row>98</xdr:row>
      <xdr:rowOff>58356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9116"/>
          <a:ext cx="8890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58356</xdr:rowOff>
    </xdr:from>
    <xdr:to>
      <xdr:col>76</xdr:col>
      <xdr:colOff>114300</xdr:colOff>
      <xdr:row>98</xdr:row>
      <xdr:rowOff>83986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0456"/>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133210</xdr:rowOff>
    </xdr:from>
    <xdr:to>
      <xdr:col>71</xdr:col>
      <xdr:colOff>177800</xdr:colOff>
      <xdr:row>98</xdr:row>
      <xdr:rowOff>83986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63860"/>
          <a:ext cx="8890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108979</xdr:rowOff>
    </xdr:from>
    <xdr:to>
      <xdr:col>85</xdr:col>
      <xdr:colOff>177800</xdr:colOff>
      <xdr:row>97</xdr:row>
      <xdr:rowOff>39129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131856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67666</xdr:rowOff>
    </xdr:from>
    <xdr:to>
      <xdr:col>81</xdr:col>
      <xdr:colOff>101600</xdr:colOff>
      <xdr:row>97</xdr:row>
      <xdr:rowOff>169266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7556</xdr:rowOff>
    </xdr:from>
    <xdr:to>
      <xdr:col>76</xdr:col>
      <xdr:colOff>165100</xdr:colOff>
      <xdr:row>98</xdr:row>
      <xdr:rowOff>109156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100283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33186</xdr:rowOff>
    </xdr:from>
    <xdr:to>
      <xdr:col>72</xdr:col>
      <xdr:colOff>38100</xdr:colOff>
      <xdr:row>98</xdr:row>
      <xdr:rowOff>134786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125913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82410</xdr:rowOff>
    </xdr:from>
    <xdr:to>
      <xdr:col>67</xdr:col>
      <xdr:colOff>101600</xdr:colOff>
      <xdr:row>98</xdr:row>
      <xdr:rowOff>12560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93706</xdr:rowOff>
    </xdr:from>
    <xdr:to>
      <xdr:col>116</xdr:col>
      <xdr:colOff>63500</xdr:colOff>
      <xdr:row>37</xdr:row>
      <xdr:rowOff>118669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37356"/>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118669</xdr:rowOff>
    </xdr:from>
    <xdr:to>
      <xdr:col>111</xdr:col>
      <xdr:colOff>177800</xdr:colOff>
      <xdr:row>37</xdr:row>
      <xdr:rowOff>120086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6231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120086</xdr:rowOff>
    </xdr:from>
    <xdr:to>
      <xdr:col>107</xdr:col>
      <xdr:colOff>50800</xdr:colOff>
      <xdr:row>38</xdr:row>
      <xdr:rowOff>17582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463736"/>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135631</xdr:rowOff>
    </xdr:from>
    <xdr:to>
      <xdr:col>102</xdr:col>
      <xdr:colOff>114300</xdr:colOff>
      <xdr:row>38</xdr:row>
      <xdr:rowOff>17582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79281"/>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42906</xdr:rowOff>
    </xdr:from>
    <xdr:to>
      <xdr:col>116</xdr:col>
      <xdr:colOff>114300</xdr:colOff>
      <xdr:row>37</xdr:row>
      <xdr:rowOff>144506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65783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67869</xdr:rowOff>
    </xdr:from>
    <xdr:to>
      <xdr:col>112</xdr:col>
      <xdr:colOff>38100</xdr:colOff>
      <xdr:row>37</xdr:row>
      <xdr:rowOff>169469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14546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69286</xdr:rowOff>
    </xdr:from>
    <xdr:to>
      <xdr:col>107</xdr:col>
      <xdr:colOff>101600</xdr:colOff>
      <xdr:row>37</xdr:row>
      <xdr:rowOff>170886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15963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8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138232</xdr:rowOff>
    </xdr:from>
    <xdr:to>
      <xdr:col>102</xdr:col>
      <xdr:colOff>165100</xdr:colOff>
      <xdr:row>38</xdr:row>
      <xdr:rowOff>68382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59509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5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84831</xdr:rowOff>
    </xdr:from>
    <xdr:to>
      <xdr:col>98</xdr:col>
      <xdr:colOff>38100</xdr:colOff>
      <xdr:row>38</xdr:row>
      <xdr:rowOff>14980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28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31508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42355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7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42355</xdr:rowOff>
    </xdr:from>
    <xdr:to>
      <xdr:col>107</xdr:col>
      <xdr:colOff>50800</xdr:colOff>
      <xdr:row>59</xdr:row>
      <xdr:rowOff>42393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42393</xdr:rowOff>
    </xdr:from>
    <xdr:to>
      <xdr:col>102</xdr:col>
      <xdr:colOff>114300</xdr:colOff>
      <xdr:row>59</xdr:row>
      <xdr:rowOff>42393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163005</xdr:rowOff>
    </xdr:from>
    <xdr:to>
      <xdr:col>107</xdr:col>
      <xdr:colOff>101600</xdr:colOff>
      <xdr:row>59</xdr:row>
      <xdr:rowOff>93155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84282</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163043</xdr:rowOff>
    </xdr:from>
    <xdr:to>
      <xdr:col>98</xdr:col>
      <xdr:colOff>38100</xdr:colOff>
      <xdr:row>59</xdr:row>
      <xdr:rowOff>93193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84320</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113159</xdr:rowOff>
    </xdr:from>
    <xdr:to>
      <xdr:col>116</xdr:col>
      <xdr:colOff>63500</xdr:colOff>
      <xdr:row>77</xdr:row>
      <xdr:rowOff>114782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14809"/>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114782</xdr:rowOff>
    </xdr:from>
    <xdr:to>
      <xdr:col>111</xdr:col>
      <xdr:colOff>177800</xdr:colOff>
      <xdr:row>77</xdr:row>
      <xdr:rowOff>144157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1643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144157</xdr:rowOff>
    </xdr:from>
    <xdr:to>
      <xdr:col>107</xdr:col>
      <xdr:colOff>50800</xdr:colOff>
      <xdr:row>77</xdr:row>
      <xdr:rowOff>158217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45807"/>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158217</xdr:rowOff>
    </xdr:from>
    <xdr:to>
      <xdr:col>102</xdr:col>
      <xdr:colOff>114300</xdr:colOff>
      <xdr:row>78</xdr:row>
      <xdr:rowOff>25972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59867"/>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62359</xdr:rowOff>
    </xdr:from>
    <xdr:to>
      <xdr:col>116</xdr:col>
      <xdr:colOff>114300</xdr:colOff>
      <xdr:row>77</xdr:row>
      <xdr:rowOff>163959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40786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63982</xdr:rowOff>
    </xdr:from>
    <xdr:to>
      <xdr:col>112</xdr:col>
      <xdr:colOff>38100</xdr:colOff>
      <xdr:row>77</xdr:row>
      <xdr:rowOff>165582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156709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93357</xdr:rowOff>
    </xdr:from>
    <xdr:to>
      <xdr:col>107</xdr:col>
      <xdr:colOff>101600</xdr:colOff>
      <xdr:row>78</xdr:row>
      <xdr:rowOff>23507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107417</xdr:rowOff>
    </xdr:from>
    <xdr:to>
      <xdr:col>102</xdr:col>
      <xdr:colOff>165100</xdr:colOff>
      <xdr:row>78</xdr:row>
      <xdr:rowOff>37567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28694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146622</xdr:rowOff>
    </xdr:from>
    <xdr:to>
      <xdr:col>98</xdr:col>
      <xdr:colOff>38100</xdr:colOff>
      <xdr:row>78</xdr:row>
      <xdr:rowOff>76772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67899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ワークライフバランスの実現のために時間外勤務の削減等に取り組んだことや、定員管理計画に則った職員数調整を行ってきたことにより類似団体平均を下回ることとなった。物件費においては、前年度比</a:t>
          </a:r>
          <a:r>
            <a:rPr kumimoji="1" lang="en-US" altLang="ja-JP" sz="1300">
              <a:latin typeface="ＭＳ Ｐゴシック" panose="020B0600070205080204" pitchFamily="50" charset="-128"/>
              <a:ea typeface="ＭＳ Ｐゴシック" panose="020B0600070205080204" pitchFamily="50" charset="-128"/>
            </a:rPr>
            <a:t>3,183</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円の減となっており、主な要因としては新型コロナウイルス住民接種事業の委託料や中小企業振興事業の減が挙げられる。維持補修費については</a:t>
          </a:r>
          <a:r>
            <a:rPr kumimoji="1" lang="en-US" altLang="ja-JP" sz="1300">
              <a:latin typeface="ＭＳ Ｐゴシック" panose="020B0600070205080204" pitchFamily="50" charset="-128"/>
              <a:ea typeface="ＭＳ Ｐゴシック" panose="020B0600070205080204" pitchFamily="50" charset="-128"/>
            </a:rPr>
            <a:t>2,451</a:t>
          </a:r>
          <a:r>
            <a:rPr kumimoji="1" lang="ja-JP" altLang="en-US" sz="1300">
              <a:latin typeface="ＭＳ Ｐゴシック" panose="020B0600070205080204" pitchFamily="50" charset="-128"/>
              <a:ea typeface="ＭＳ Ｐゴシック" panose="020B0600070205080204" pitchFamily="50" charset="-128"/>
            </a:rPr>
            <a:t>円の増となっており、前年から３倍以上増加している。主な要因としては地元要望に対応するため、積極的に道路側溝補修および舗装補修工事を行ったことが挙げられる。扶助費においては前年度比</a:t>
          </a:r>
          <a:r>
            <a:rPr kumimoji="1" lang="en-US" altLang="ja-JP" sz="1300">
              <a:latin typeface="ＭＳ Ｐゴシック" panose="020B0600070205080204" pitchFamily="50" charset="-128"/>
              <a:ea typeface="ＭＳ Ｐゴシック" panose="020B0600070205080204" pitchFamily="50" charset="-128"/>
            </a:rPr>
            <a:t>9,375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令和３年度住民税非課税世帯等臨時特別給付金給付事業、子育て世帯臨時特別給付金給付事業等、新型コロナウイルス感染症対策に係る臨時的な費用が減少したためである。普通建設事業費においては、前年度比</a:t>
          </a:r>
          <a:r>
            <a:rPr kumimoji="1" lang="en-US" altLang="ja-JP" sz="1300">
              <a:latin typeface="ＭＳ Ｐゴシック" panose="020B0600070205080204" pitchFamily="50" charset="-128"/>
              <a:ea typeface="ＭＳ Ｐゴシック" panose="020B0600070205080204" pitchFamily="50" charset="-128"/>
            </a:rPr>
            <a:t>6,375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石部駅周辺整備事業や認定こども園振興対策事業の減が挙げられる。普通建設事業費については、今後人口減少社会を迎えるにあたり新規事業から既存事業の長寿命化への方向転換および地方債の新規発行と償還のバランスに注視しながら事業を実施する必要がある。積立金においては、前年度比</a:t>
          </a:r>
          <a:r>
            <a:rPr kumimoji="1" lang="en-US" altLang="ja-JP" sz="1300">
              <a:latin typeface="ＭＳ Ｐゴシック" panose="020B0600070205080204" pitchFamily="50" charset="-128"/>
              <a:ea typeface="ＭＳ Ｐゴシック" panose="020B0600070205080204" pitchFamily="50" charset="-128"/>
            </a:rPr>
            <a:t>10,247</a:t>
          </a:r>
          <a:r>
            <a:rPr kumimoji="1" lang="ja-JP" altLang="en-US" sz="1300">
              <a:latin typeface="ＭＳ Ｐゴシック" panose="020B0600070205080204" pitchFamily="50" charset="-128"/>
              <a:ea typeface="ＭＳ Ｐゴシック" panose="020B0600070205080204" pitchFamily="50" charset="-128"/>
            </a:rPr>
            <a:t>円の増となっており、公共公益施設等整備基金の積み増しを行ったことによるものである。繰出金について、類似団体内平均を下回っているが、これは平成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年度から下水道事業会計が企業会計へ移行したことにより、繰出金で支出していた一部が補助金及び負担金での支出になったためである。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74320</xdr:rowOff>
    </xdr:from>
    <xdr:to>
      <xdr:col>24</xdr:col>
      <xdr:colOff>63500</xdr:colOff>
      <xdr:row>35</xdr:row>
      <xdr:rowOff>95352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5070"/>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74320</xdr:rowOff>
    </xdr:from>
    <xdr:to>
      <xdr:col>19</xdr:col>
      <xdr:colOff>177800</xdr:colOff>
      <xdr:row>35</xdr:row>
      <xdr:rowOff>91237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50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51003</xdr:rowOff>
    </xdr:from>
    <xdr:to>
      <xdr:col>15</xdr:col>
      <xdr:colOff>50800</xdr:colOff>
      <xdr:row>35</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175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xdr:rowOff>
    </xdr:from>
    <xdr:to>
      <xdr:col>10</xdr:col>
      <xdr:colOff>114300</xdr:colOff>
      <xdr:row>35</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014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44552</xdr:rowOff>
    </xdr:from>
    <xdr:to>
      <xdr:col>24</xdr:col>
      <xdr:colOff>114300</xdr:colOff>
      <xdr:row>35</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67429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23520</xdr:rowOff>
    </xdr:from>
    <xdr:to>
      <xdr:col>20</xdr:col>
      <xdr:colOff>38100</xdr:colOff>
      <xdr:row>35</xdr:row>
      <xdr:rowOff>125120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141647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40437</xdr:rowOff>
    </xdr:from>
    <xdr:to>
      <xdr:col>15</xdr:col>
      <xdr:colOff>101600</xdr:colOff>
      <xdr:row>35</xdr:row>
      <xdr:rowOff>142037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158564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1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xdr:rowOff>
    </xdr:from>
    <xdr:to>
      <xdr:col>10</xdr:col>
      <xdr:colOff>165100</xdr:colOff>
      <xdr:row>35</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141616</xdr:rowOff>
    </xdr:from>
    <xdr:to>
      <xdr:col>24</xdr:col>
      <xdr:colOff>63500</xdr:colOff>
      <xdr:row>57</xdr:row>
      <xdr:rowOff>165314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4266"/>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885</xdr:rowOff>
    </xdr:from>
    <xdr:to>
      <xdr:col>19</xdr:col>
      <xdr:colOff>177800</xdr:colOff>
      <xdr:row>57</xdr:row>
      <xdr:rowOff>165314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16285"/>
          <a:ext cx="889000" cy="10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885</xdr:rowOff>
    </xdr:from>
    <xdr:to>
      <xdr:col>15</xdr:col>
      <xdr:colOff>50800</xdr:colOff>
      <xdr:row>58</xdr:row>
      <xdr:rowOff>58569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16285"/>
          <a:ext cx="889000" cy="10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150695</xdr:rowOff>
    </xdr:from>
    <xdr:to>
      <xdr:col>10</xdr:col>
      <xdr:colOff>114300</xdr:colOff>
      <xdr:row>58</xdr:row>
      <xdr:rowOff>58569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3345"/>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90816</xdr:rowOff>
    </xdr:from>
    <xdr:to>
      <xdr:col>24</xdr:col>
      <xdr:colOff>114300</xdr:colOff>
      <xdr:row>58</xdr:row>
      <xdr:rowOff>20966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69243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114514</xdr:rowOff>
    </xdr:from>
    <xdr:to>
      <xdr:col>20</xdr:col>
      <xdr:colOff>38100</xdr:colOff>
      <xdr:row>58</xdr:row>
      <xdr:rowOff>44664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35791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121535</xdr:rowOff>
    </xdr:from>
    <xdr:to>
      <xdr:col>15</xdr:col>
      <xdr:colOff>101600</xdr:colOff>
      <xdr:row>52</xdr:row>
      <xdr:rowOff>51685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42812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5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7769</xdr:rowOff>
    </xdr:from>
    <xdr:to>
      <xdr:col>10</xdr:col>
      <xdr:colOff>165100</xdr:colOff>
      <xdr:row>58</xdr:row>
      <xdr:rowOff>109369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100496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99895</xdr:rowOff>
    </xdr:from>
    <xdr:to>
      <xdr:col>6</xdr:col>
      <xdr:colOff>38100</xdr:colOff>
      <xdr:row>58</xdr:row>
      <xdr:rowOff>30045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33807</xdr:rowOff>
    </xdr:from>
    <xdr:to>
      <xdr:col>24</xdr:col>
      <xdr:colOff>63500</xdr:colOff>
      <xdr:row>76</xdr:row>
      <xdr:rowOff>20904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92557"/>
          <a:ext cx="838200" cy="1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33807</xdr:rowOff>
    </xdr:from>
    <xdr:to>
      <xdr:col>19</xdr:col>
      <xdr:colOff>177800</xdr:colOff>
      <xdr:row>77</xdr:row>
      <xdr:rowOff>55511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2557"/>
          <a:ext cx="889000" cy="3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55511</xdr:rowOff>
    </xdr:from>
    <xdr:to>
      <xdr:col>15</xdr:col>
      <xdr:colOff>50800</xdr:colOff>
      <xdr:row>78</xdr:row>
      <xdr:rowOff>66714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7161"/>
          <a:ext cx="889000" cy="1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66714</xdr:rowOff>
    </xdr:from>
    <xdr:to>
      <xdr:col>10</xdr:col>
      <xdr:colOff>114300</xdr:colOff>
      <xdr:row>78</xdr:row>
      <xdr:rowOff>84683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9814"/>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141554</xdr:rowOff>
    </xdr:from>
    <xdr:to>
      <xdr:col>24</xdr:col>
      <xdr:colOff>114300</xdr:colOff>
      <xdr:row>76</xdr:row>
      <xdr:rowOff>71704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154457</xdr:rowOff>
    </xdr:from>
    <xdr:to>
      <xdr:col>20</xdr:col>
      <xdr:colOff>38100</xdr:colOff>
      <xdr:row>75</xdr:row>
      <xdr:rowOff>84607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75734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3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4711</xdr:rowOff>
    </xdr:from>
    <xdr:to>
      <xdr:col>15</xdr:col>
      <xdr:colOff>101600</xdr:colOff>
      <xdr:row>77</xdr:row>
      <xdr:rowOff>106311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97438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15914</xdr:rowOff>
    </xdr:from>
    <xdr:to>
      <xdr:col>10</xdr:col>
      <xdr:colOff>165100</xdr:colOff>
      <xdr:row>78</xdr:row>
      <xdr:rowOff>117514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108641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33883</xdr:rowOff>
    </xdr:from>
    <xdr:to>
      <xdr:col>6</xdr:col>
      <xdr:colOff>38100</xdr:colOff>
      <xdr:row>78</xdr:row>
      <xdr:rowOff>135483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126610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46089</xdr:rowOff>
    </xdr:from>
    <xdr:to>
      <xdr:col>24</xdr:col>
      <xdr:colOff>63500</xdr:colOff>
      <xdr:row>97</xdr:row>
      <xdr:rowOff>53118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05289"/>
          <a:ext cx="838200" cy="1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53118</xdr:rowOff>
    </xdr:from>
    <xdr:to>
      <xdr:col>19</xdr:col>
      <xdr:colOff>177800</xdr:colOff>
      <xdr:row>97</xdr:row>
      <xdr:rowOff>165036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3768"/>
          <a:ext cx="8890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165036</xdr:rowOff>
    </xdr:from>
    <xdr:to>
      <xdr:col>15</xdr:col>
      <xdr:colOff>50800</xdr:colOff>
      <xdr:row>98</xdr:row>
      <xdr:rowOff>30487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5686"/>
          <a:ext cx="889000" cy="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30487</xdr:rowOff>
    </xdr:from>
    <xdr:to>
      <xdr:col>10</xdr:col>
      <xdr:colOff>114300</xdr:colOff>
      <xdr:row>98</xdr:row>
      <xdr:rowOff>35916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258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166739</xdr:rowOff>
    </xdr:from>
    <xdr:to>
      <xdr:col>24</xdr:col>
      <xdr:colOff>114300</xdr:colOff>
      <xdr:row>96</xdr:row>
      <xdr:rowOff>96889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145166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2318</xdr:rowOff>
    </xdr:from>
    <xdr:to>
      <xdr:col>20</xdr:col>
      <xdr:colOff>38100</xdr:colOff>
      <xdr:row>97</xdr:row>
      <xdr:rowOff>103918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95045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114236</xdr:rowOff>
    </xdr:from>
    <xdr:to>
      <xdr:col>15</xdr:col>
      <xdr:colOff>101600</xdr:colOff>
      <xdr:row>98</xdr:row>
      <xdr:rowOff>44386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35513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151137</xdr:rowOff>
    </xdr:from>
    <xdr:to>
      <xdr:col>10</xdr:col>
      <xdr:colOff>165100</xdr:colOff>
      <xdr:row>98</xdr:row>
      <xdr:rowOff>81287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156566</xdr:rowOff>
    </xdr:from>
    <xdr:to>
      <xdr:col>6</xdr:col>
      <xdr:colOff>38100</xdr:colOff>
      <xdr:row>98</xdr:row>
      <xdr:rowOff>86716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77843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146710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1828"/>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146329</xdr:rowOff>
    </xdr:from>
    <xdr:to>
      <xdr:col>50</xdr:col>
      <xdr:colOff>114300</xdr:colOff>
      <xdr:row>38</xdr:row>
      <xdr:rowOff>146710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14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134975</xdr:rowOff>
    </xdr:from>
    <xdr:to>
      <xdr:col>45</xdr:col>
      <xdr:colOff>177800</xdr:colOff>
      <xdr:row>38</xdr:row>
      <xdr:rowOff>146329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007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126365</xdr:rowOff>
    </xdr:from>
    <xdr:to>
      <xdr:col>41</xdr:col>
      <xdr:colOff>50800</xdr:colOff>
      <xdr:row>38</xdr:row>
      <xdr:rowOff>134975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4146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85928</xdr:rowOff>
    </xdr:from>
    <xdr:to>
      <xdr:col>55</xdr:col>
      <xdr:colOff>50800</xdr:colOff>
      <xdr:row>39</xdr:row>
      <xdr:rowOff>16078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95910</xdr:rowOff>
    </xdr:from>
    <xdr:to>
      <xdr:col>50</xdr:col>
      <xdr:colOff>165100</xdr:colOff>
      <xdr:row>39</xdr:row>
      <xdr:rowOff>26060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17187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3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95529</xdr:rowOff>
    </xdr:from>
    <xdr:to>
      <xdr:col>46</xdr:col>
      <xdr:colOff>38100</xdr:colOff>
      <xdr:row>39</xdr:row>
      <xdr:rowOff>25679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16806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84175</xdr:rowOff>
    </xdr:from>
    <xdr:to>
      <xdr:col>41</xdr:col>
      <xdr:colOff>101600</xdr:colOff>
      <xdr:row>39</xdr:row>
      <xdr:rowOff>14325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5452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75565</xdr:rowOff>
    </xdr:from>
    <xdr:to>
      <xdr:col>36</xdr:col>
      <xdr:colOff>165100</xdr:colOff>
      <xdr:row>39</xdr:row>
      <xdr:rowOff>5715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168292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139781</xdr:rowOff>
    </xdr:from>
    <xdr:to>
      <xdr:col>55</xdr:col>
      <xdr:colOff>0</xdr:colOff>
      <xdr:row>59</xdr:row>
      <xdr:rowOff>4205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83881"/>
          <a:ext cx="8382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156437</xdr:rowOff>
    </xdr:from>
    <xdr:to>
      <xdr:col>50</xdr:col>
      <xdr:colOff>114300</xdr:colOff>
      <xdr:row>59</xdr:row>
      <xdr:rowOff>4205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00537"/>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156437</xdr:rowOff>
    </xdr:from>
    <xdr:to>
      <xdr:col>45</xdr:col>
      <xdr:colOff>177800</xdr:colOff>
      <xdr:row>59</xdr:row>
      <xdr:rowOff>31589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0053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126882</xdr:rowOff>
    </xdr:from>
    <xdr:to>
      <xdr:col>41</xdr:col>
      <xdr:colOff>50800</xdr:colOff>
      <xdr:row>59</xdr:row>
      <xdr:rowOff>31589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70982"/>
          <a:ext cx="8890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88981</xdr:rowOff>
    </xdr:from>
    <xdr:to>
      <xdr:col>55</xdr:col>
      <xdr:colOff>50800</xdr:colOff>
      <xdr:row>59</xdr:row>
      <xdr:rowOff>19131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3908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124855</xdr:rowOff>
    </xdr:from>
    <xdr:to>
      <xdr:col>50</xdr:col>
      <xdr:colOff>165100</xdr:colOff>
      <xdr:row>59</xdr:row>
      <xdr:rowOff>55005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46132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105637</xdr:rowOff>
    </xdr:from>
    <xdr:to>
      <xdr:col>46</xdr:col>
      <xdr:colOff>38100</xdr:colOff>
      <xdr:row>59</xdr:row>
      <xdr:rowOff>35787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26914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152239</xdr:rowOff>
    </xdr:from>
    <xdr:to>
      <xdr:col>41</xdr:col>
      <xdr:colOff>101600</xdr:colOff>
      <xdr:row>59</xdr:row>
      <xdr:rowOff>82389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73516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76082</xdr:rowOff>
    </xdr:from>
    <xdr:to>
      <xdr:col>36</xdr:col>
      <xdr:colOff>165100</xdr:colOff>
      <xdr:row>59</xdr:row>
      <xdr:rowOff>6232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168809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94704</xdr:rowOff>
    </xdr:from>
    <xdr:to>
      <xdr:col>55</xdr:col>
      <xdr:colOff>0</xdr:colOff>
      <xdr:row>78</xdr:row>
      <xdr:rowOff>124537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7804"/>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87237</xdr:rowOff>
    </xdr:from>
    <xdr:to>
      <xdr:col>50</xdr:col>
      <xdr:colOff>114300</xdr:colOff>
      <xdr:row>78</xdr:row>
      <xdr:rowOff>94704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033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87237</xdr:rowOff>
    </xdr:from>
    <xdr:to>
      <xdr:col>45</xdr:col>
      <xdr:colOff>177800</xdr:colOff>
      <xdr:row>78</xdr:row>
      <xdr:rowOff>150101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0337"/>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149701</xdr:rowOff>
    </xdr:from>
    <xdr:to>
      <xdr:col>41</xdr:col>
      <xdr:colOff>50800</xdr:colOff>
      <xdr:row>78</xdr:row>
      <xdr:rowOff>150101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28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73737</xdr:rowOff>
    </xdr:from>
    <xdr:to>
      <xdr:col>55</xdr:col>
      <xdr:colOff>50800</xdr:colOff>
      <xdr:row>79</xdr:row>
      <xdr:rowOff>3887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160114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43904</xdr:rowOff>
    </xdr:from>
    <xdr:to>
      <xdr:col>50</xdr:col>
      <xdr:colOff>165100</xdr:colOff>
      <xdr:row>78</xdr:row>
      <xdr:rowOff>145504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36437</xdr:rowOff>
    </xdr:from>
    <xdr:to>
      <xdr:col>46</xdr:col>
      <xdr:colOff>38100</xdr:colOff>
      <xdr:row>78</xdr:row>
      <xdr:rowOff>138037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129164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99301</xdr:rowOff>
    </xdr:from>
    <xdr:to>
      <xdr:col>41</xdr:col>
      <xdr:colOff>101600</xdr:colOff>
      <xdr:row>79</xdr:row>
      <xdr:rowOff>29451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20578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98901</xdr:rowOff>
    </xdr:from>
    <xdr:to>
      <xdr:col>36</xdr:col>
      <xdr:colOff>165100</xdr:colOff>
      <xdr:row>79</xdr:row>
      <xdr:rowOff>29051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20178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127508</xdr:rowOff>
    </xdr:from>
    <xdr:to>
      <xdr:col>55</xdr:col>
      <xdr:colOff>0</xdr:colOff>
      <xdr:row>98</xdr:row>
      <xdr:rowOff>9740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58158"/>
          <a:ext cx="8382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127508</xdr:rowOff>
    </xdr:from>
    <xdr:to>
      <xdr:col>50</xdr:col>
      <xdr:colOff>114300</xdr:colOff>
      <xdr:row>97</xdr:row>
      <xdr:rowOff>163646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58158"/>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163646</xdr:rowOff>
    </xdr:from>
    <xdr:to>
      <xdr:col>45</xdr:col>
      <xdr:colOff>177800</xdr:colOff>
      <xdr:row>98</xdr:row>
      <xdr:rowOff>12312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9429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3263</xdr:rowOff>
    </xdr:from>
    <xdr:to>
      <xdr:col>41</xdr:col>
      <xdr:colOff>50800</xdr:colOff>
      <xdr:row>98</xdr:row>
      <xdr:rowOff>12312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0536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130390</xdr:rowOff>
    </xdr:from>
    <xdr:to>
      <xdr:col>55</xdr:col>
      <xdr:colOff>50800</xdr:colOff>
      <xdr:row>98</xdr:row>
      <xdr:rowOff>60540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108817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76708</xdr:rowOff>
    </xdr:from>
    <xdr:to>
      <xdr:col>50</xdr:col>
      <xdr:colOff>165100</xdr:colOff>
      <xdr:row>98</xdr:row>
      <xdr:rowOff>6858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112846</xdr:rowOff>
    </xdr:from>
    <xdr:to>
      <xdr:col>46</xdr:col>
      <xdr:colOff>38100</xdr:colOff>
      <xdr:row>98</xdr:row>
      <xdr:rowOff>42996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34123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132962</xdr:rowOff>
    </xdr:from>
    <xdr:to>
      <xdr:col>41</xdr:col>
      <xdr:colOff>101600</xdr:colOff>
      <xdr:row>98</xdr:row>
      <xdr:rowOff>63112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54239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123913</xdr:rowOff>
    </xdr:from>
    <xdr:to>
      <xdr:col>36</xdr:col>
      <xdr:colOff>165100</xdr:colOff>
      <xdr:row>98</xdr:row>
      <xdr:rowOff>54063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45190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33687</xdr:rowOff>
    </xdr:from>
    <xdr:to>
      <xdr:col>85</xdr:col>
      <xdr:colOff>127000</xdr:colOff>
      <xdr:row>36</xdr:row>
      <xdr:rowOff>134728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05887"/>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129584</xdr:rowOff>
    </xdr:from>
    <xdr:to>
      <xdr:col>81</xdr:col>
      <xdr:colOff>50800</xdr:colOff>
      <xdr:row>36</xdr:row>
      <xdr:rowOff>134728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0178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124155</xdr:rowOff>
    </xdr:from>
    <xdr:to>
      <xdr:col>76</xdr:col>
      <xdr:colOff>114300</xdr:colOff>
      <xdr:row>36</xdr:row>
      <xdr:rowOff>129584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9635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124155</xdr:rowOff>
    </xdr:from>
    <xdr:to>
      <xdr:col>71</xdr:col>
      <xdr:colOff>177800</xdr:colOff>
      <xdr:row>37</xdr:row>
      <xdr:rowOff>768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96355"/>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154337</xdr:rowOff>
    </xdr:from>
    <xdr:to>
      <xdr:col>85</xdr:col>
      <xdr:colOff>177800</xdr:colOff>
      <xdr:row>36</xdr:row>
      <xdr:rowOff>84487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83928</xdr:rowOff>
    </xdr:from>
    <xdr:to>
      <xdr:col>81</xdr:col>
      <xdr:colOff>101600</xdr:colOff>
      <xdr:row>37</xdr:row>
      <xdr:rowOff>14078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78784</xdr:rowOff>
    </xdr:from>
    <xdr:to>
      <xdr:col>76</xdr:col>
      <xdr:colOff>165100</xdr:colOff>
      <xdr:row>37</xdr:row>
      <xdr:rowOff>8934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73355</xdr:rowOff>
    </xdr:from>
    <xdr:to>
      <xdr:col>72</xdr:col>
      <xdr:colOff>38100</xdr:colOff>
      <xdr:row>37</xdr:row>
      <xdr:rowOff>3505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166082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121418</xdr:rowOff>
    </xdr:from>
    <xdr:to>
      <xdr:col>67</xdr:col>
      <xdr:colOff>101600</xdr:colOff>
      <xdr:row>37</xdr:row>
      <xdr:rowOff>51568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42695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64821</xdr:rowOff>
    </xdr:from>
    <xdr:to>
      <xdr:col>85</xdr:col>
      <xdr:colOff>127000</xdr:colOff>
      <xdr:row>58</xdr:row>
      <xdr:rowOff>106972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08921"/>
          <a:ext cx="8382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43574</xdr:rowOff>
    </xdr:from>
    <xdr:to>
      <xdr:col>81</xdr:col>
      <xdr:colOff>50800</xdr:colOff>
      <xdr:row>58</xdr:row>
      <xdr:rowOff>64821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87674"/>
          <a:ext cx="8890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43574</xdr:rowOff>
    </xdr:from>
    <xdr:to>
      <xdr:col>76</xdr:col>
      <xdr:colOff>114300</xdr:colOff>
      <xdr:row>58</xdr:row>
      <xdr:rowOff>85369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7674"/>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93040</xdr:rowOff>
    </xdr:from>
    <xdr:to>
      <xdr:col>71</xdr:col>
      <xdr:colOff>177800</xdr:colOff>
      <xdr:row>58</xdr:row>
      <xdr:rowOff>85369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65690"/>
          <a:ext cx="889000" cy="1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56172</xdr:rowOff>
    </xdr:from>
    <xdr:to>
      <xdr:col>85</xdr:col>
      <xdr:colOff>177800</xdr:colOff>
      <xdr:row>58</xdr:row>
      <xdr:rowOff>157772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34599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14021</xdr:rowOff>
    </xdr:from>
    <xdr:to>
      <xdr:col>81</xdr:col>
      <xdr:colOff>101600</xdr:colOff>
      <xdr:row>58</xdr:row>
      <xdr:rowOff>115621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106748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164224</xdr:rowOff>
    </xdr:from>
    <xdr:to>
      <xdr:col>76</xdr:col>
      <xdr:colOff>165100</xdr:colOff>
      <xdr:row>58</xdr:row>
      <xdr:rowOff>94374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85501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34569</xdr:rowOff>
    </xdr:from>
    <xdr:to>
      <xdr:col>72</xdr:col>
      <xdr:colOff>38100</xdr:colOff>
      <xdr:row>58</xdr:row>
      <xdr:rowOff>136169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127296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42240</xdr:rowOff>
    </xdr:from>
    <xdr:to>
      <xdr:col>67</xdr:col>
      <xdr:colOff>101600</xdr:colOff>
      <xdr:row>57</xdr:row>
      <xdr:rowOff>143840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160367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137460</xdr:rowOff>
    </xdr:from>
    <xdr:to>
      <xdr:col>85</xdr:col>
      <xdr:colOff>127000</xdr:colOff>
      <xdr:row>78</xdr:row>
      <xdr:rowOff>138945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056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137460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10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134945</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8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88145</xdr:rowOff>
    </xdr:from>
    <xdr:to>
      <xdr:col>85</xdr:col>
      <xdr:colOff>177800</xdr:colOff>
      <xdr:row>79</xdr:row>
      <xdr:rowOff>18295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86660</xdr:rowOff>
    </xdr:from>
    <xdr:to>
      <xdr:col>81</xdr:col>
      <xdr:colOff>101600</xdr:colOff>
      <xdr:row>79</xdr:row>
      <xdr:rowOff>16810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7937</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552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84145</xdr:rowOff>
    </xdr:from>
    <xdr:to>
      <xdr:col>67</xdr:col>
      <xdr:colOff>101600</xdr:colOff>
      <xdr:row>79</xdr:row>
      <xdr:rowOff>14295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5422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90371</xdr:rowOff>
    </xdr:from>
    <xdr:to>
      <xdr:col>85</xdr:col>
      <xdr:colOff>127000</xdr:colOff>
      <xdr:row>94</xdr:row>
      <xdr:rowOff>170137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06671"/>
          <a:ext cx="8382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90371</xdr:rowOff>
    </xdr:from>
    <xdr:to>
      <xdr:col>81</xdr:col>
      <xdr:colOff>50800</xdr:colOff>
      <xdr:row>95</xdr:row>
      <xdr:rowOff>47117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6671"/>
          <a:ext cx="8890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34413</xdr:rowOff>
    </xdr:from>
    <xdr:to>
      <xdr:col>76</xdr:col>
      <xdr:colOff>114300</xdr:colOff>
      <xdr:row>95</xdr:row>
      <xdr:rowOff>47117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22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33973</xdr:rowOff>
    </xdr:from>
    <xdr:to>
      <xdr:col>71</xdr:col>
      <xdr:colOff>177800</xdr:colOff>
      <xdr:row>95</xdr:row>
      <xdr:rowOff>34413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21723"/>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119337</xdr:rowOff>
    </xdr:from>
    <xdr:to>
      <xdr:col>85</xdr:col>
      <xdr:colOff>177800</xdr:colOff>
      <xdr:row>95</xdr:row>
      <xdr:rowOff>49487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142214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39571</xdr:rowOff>
    </xdr:from>
    <xdr:to>
      <xdr:col>81</xdr:col>
      <xdr:colOff>101600</xdr:colOff>
      <xdr:row>94</xdr:row>
      <xdr:rowOff>141171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157698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167767</xdr:rowOff>
    </xdr:from>
    <xdr:to>
      <xdr:col>76</xdr:col>
      <xdr:colOff>165100</xdr:colOff>
      <xdr:row>95</xdr:row>
      <xdr:rowOff>97917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114444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155063</xdr:rowOff>
    </xdr:from>
    <xdr:to>
      <xdr:col>72</xdr:col>
      <xdr:colOff>38100</xdr:colOff>
      <xdr:row>95</xdr:row>
      <xdr:rowOff>85213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101740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154623</xdr:rowOff>
    </xdr:from>
    <xdr:to>
      <xdr:col>67</xdr:col>
      <xdr:colOff>101600</xdr:colOff>
      <xdr:row>95</xdr:row>
      <xdr:rowOff>84773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101300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総務費については前年度比</a:t>
          </a:r>
          <a:r>
            <a:rPr kumimoji="1" lang="en-US" altLang="ja-JP" sz="1300">
              <a:latin typeface="ＭＳ Ｐゴシック" panose="020B0600070205080204" pitchFamily="50" charset="-128"/>
              <a:ea typeface="ＭＳ Ｐゴシック" panose="020B0600070205080204" pitchFamily="50" charset="-128"/>
            </a:rPr>
            <a:t>2,177</a:t>
          </a:r>
          <a:r>
            <a:rPr kumimoji="1" lang="ja-JP" altLang="en-US" sz="1300">
              <a:latin typeface="ＭＳ Ｐゴシック" panose="020B0600070205080204" pitchFamily="50" charset="-128"/>
              <a:ea typeface="ＭＳ Ｐゴシック" panose="020B0600070205080204" pitchFamily="50" charset="-128"/>
            </a:rPr>
            <a:t>円の増となったが、主な要因としては庁舎南玄関風除室改修等工事により庁舎維持管理経費が増加したことなどによるものである。民生費については前年度比</a:t>
          </a:r>
          <a:r>
            <a:rPr kumimoji="1" lang="en-US" altLang="ja-JP" sz="1300">
              <a:latin typeface="ＭＳ Ｐゴシック" panose="020B0600070205080204" pitchFamily="50" charset="-128"/>
              <a:ea typeface="ＭＳ Ｐゴシック" panose="020B0600070205080204" pitchFamily="50" charset="-128"/>
            </a:rPr>
            <a:t>12,484</a:t>
          </a:r>
          <a:r>
            <a:rPr kumimoji="1" lang="ja-JP" altLang="en-US" sz="1300">
              <a:latin typeface="ＭＳ Ｐゴシック" panose="020B0600070205080204" pitchFamily="50" charset="-128"/>
              <a:ea typeface="ＭＳ Ｐゴシック" panose="020B0600070205080204" pitchFamily="50" charset="-128"/>
            </a:rPr>
            <a:t>円の減となったが、主な要因としては令和３年度に実施した子育て世帯臨時特別交付金交付事業、住民税非課税世帯の減による社会福祉費、児童福祉費の減が挙げられる。社会保障関係経費が上昇する中で、今後増加していく見込みであるため、予防事業および自立支援の展開により抑制に努める必要がある。衛生費については前年度比</a:t>
          </a:r>
          <a:r>
            <a:rPr kumimoji="1" lang="en-US" altLang="ja-JP" sz="1300">
              <a:latin typeface="ＭＳ Ｐゴシック" panose="020B0600070205080204" pitchFamily="50" charset="-128"/>
              <a:ea typeface="ＭＳ Ｐゴシック" panose="020B0600070205080204" pitchFamily="50" charset="-128"/>
            </a:rPr>
            <a:t>9,369</a:t>
          </a:r>
          <a:r>
            <a:rPr kumimoji="1" lang="ja-JP" altLang="en-US" sz="1300">
              <a:latin typeface="ＭＳ Ｐゴシック" panose="020B0600070205080204" pitchFamily="50" charset="-128"/>
              <a:ea typeface="ＭＳ Ｐゴシック" panose="020B0600070205080204" pitchFamily="50" charset="-128"/>
            </a:rPr>
            <a:t>円の増となったが、主な要因は公共公益施設等整備基金の積み増しを行ったことによるものである。農林水産業費については前年度比</a:t>
          </a:r>
          <a:r>
            <a:rPr kumimoji="1" lang="en-US" altLang="ja-JP" sz="1300">
              <a:latin typeface="ＭＳ Ｐゴシック" panose="020B0600070205080204" pitchFamily="50" charset="-128"/>
              <a:ea typeface="ＭＳ Ｐゴシック" panose="020B0600070205080204" pitchFamily="50" charset="-128"/>
            </a:rPr>
            <a:t>2,197</a:t>
          </a:r>
          <a:r>
            <a:rPr kumimoji="1" lang="ja-JP" altLang="en-US" sz="1300">
              <a:latin typeface="ＭＳ Ｐゴシック" panose="020B0600070205080204" pitchFamily="50" charset="-128"/>
              <a:ea typeface="ＭＳ Ｐゴシック" panose="020B0600070205080204" pitchFamily="50" charset="-128"/>
            </a:rPr>
            <a:t>円の増となったが、主な要因としては防災重点ため池耐震工事実施計画策定事業の増になどによるものである。土木費については前年度比</a:t>
          </a:r>
          <a:r>
            <a:rPr kumimoji="1" lang="en-US" altLang="ja-JP" sz="1300">
              <a:latin typeface="ＭＳ Ｐゴシック" panose="020B0600070205080204" pitchFamily="50" charset="-128"/>
              <a:ea typeface="ＭＳ Ｐゴシック" panose="020B0600070205080204" pitchFamily="50" charset="-128"/>
            </a:rPr>
            <a:t>2,818</a:t>
          </a:r>
          <a:r>
            <a:rPr kumimoji="1" lang="ja-JP" altLang="en-US" sz="1300">
              <a:latin typeface="ＭＳ Ｐゴシック" panose="020B0600070205080204" pitchFamily="50" charset="-128"/>
              <a:ea typeface="ＭＳ Ｐゴシック" panose="020B0600070205080204" pitchFamily="50" charset="-128"/>
            </a:rPr>
            <a:t>円の減となったが、主な要因は石部駅周辺整備事業の減などによるものである。教育費については前年度比</a:t>
          </a:r>
          <a:r>
            <a:rPr kumimoji="1" lang="en-US" altLang="ja-JP" sz="1300">
              <a:latin typeface="ＭＳ Ｐゴシック" panose="020B0600070205080204" pitchFamily="50" charset="-128"/>
              <a:ea typeface="ＭＳ Ｐゴシック" panose="020B0600070205080204" pitchFamily="50" charset="-128"/>
            </a:rPr>
            <a:t>3,319</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円の減となっており、主な要因としては水戸体育館耐震工事、総合体育館非常照明設備および自家発電設備取替工事の減などによるものである。公債費については前年度比</a:t>
          </a:r>
          <a:r>
            <a:rPr kumimoji="1" lang="en-US" altLang="ja-JP" sz="1300">
              <a:latin typeface="ＭＳ Ｐゴシック" panose="020B0600070205080204" pitchFamily="50" charset="-128"/>
              <a:ea typeface="ＭＳ Ｐゴシック" panose="020B0600070205080204" pitchFamily="50" charset="-128"/>
            </a:rPr>
            <a:t>4,885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円の減となっており、主な要因としては令和３年度に臨時財政対策債の上償還を行ったことなどによるものである。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財政調整基金については、各年度とも</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億円を超える残高を有しており、標準財政規模の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％程度の残高確保を目標とし取り組んでいる。実質収支については、各年度とも黒字を計上しており、健全な状態を維持している。</a:t>
          </a:r>
        </a:p>
        <a:p>
          <a:r>
            <a:rPr kumimoji="1" lang="ja-JP" altLang="en-US" sz="1300">
              <a:latin typeface="ＭＳ ゴシック" pitchFamily="49" charset="-128"/>
              <a:ea typeface="ＭＳ ゴシック" pitchFamily="49" charset="-128"/>
            </a:rPr>
            <a:t>　実質単年度収支は、庁舎整備が控えていることから財政調整基金を庁舎整備基金等への振替を行い</a:t>
          </a:r>
          <a:r>
            <a:rPr kumimoji="1" lang="en-US" altLang="ja-JP" sz="1300">
              <a:latin typeface="ＭＳ ゴシック" pitchFamily="49" charset="-128"/>
              <a:ea typeface="ＭＳ ゴシック" pitchFamily="49" charset="-128"/>
            </a:rPr>
            <a:t>539,355</a:t>
          </a:r>
          <a:r>
            <a:rPr kumimoji="1" lang="ja-JP" altLang="en-US" sz="1300">
              <a:latin typeface="ＭＳ ゴシック" pitchFamily="49" charset="-128"/>
              <a:ea typeface="ＭＳ ゴシック" pitchFamily="49" charset="-128"/>
            </a:rPr>
            <a:t>千円を取り崩したため▲</a:t>
          </a:r>
          <a:r>
            <a:rPr kumimoji="1" lang="en-US" altLang="ja-JP" sz="1300">
              <a:latin typeface="ＭＳ ゴシック" pitchFamily="49" charset="-128"/>
              <a:ea typeface="ＭＳ ゴシック" pitchFamily="49" charset="-128"/>
            </a:rPr>
            <a:t>417,065</a:t>
          </a:r>
          <a:r>
            <a:rPr kumimoji="1" lang="ja-JP" altLang="en-US" sz="1300">
              <a:latin typeface="ＭＳ ゴシック" pitchFamily="49" charset="-128"/>
              <a:ea typeface="ＭＳ ゴシック" pitchFamily="49" charset="-128"/>
            </a:rPr>
            <a:t>千円の赤字となり、標準財政規模比は▲</a:t>
          </a:r>
          <a:r>
            <a:rPr kumimoji="1" lang="en-US" altLang="ja-JP" sz="1300">
              <a:latin typeface="ＭＳ ゴシック" pitchFamily="49" charset="-128"/>
              <a:ea typeface="ＭＳ ゴシック" pitchFamily="49" charset="-128"/>
            </a:rPr>
            <a:t>3.07</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利用者実数は前年度より増加したが、訪問延数が前年度から減少したため赤字となった。今後現在の職員数での訪問件数には限りがあることに加え、職員の感染症への罹患や健康状態の変化などのリスクへの対応も考慮すると、短時間勤務看護師の増員が急務となる。その他の特別会計においては黒字で推移しているものの、一般会計からの繰入により維持している状態である。</a:t>
          </a:r>
        </a:p>
        <a:p>
          <a:r>
            <a:rPr kumimoji="1" lang="ja-JP" altLang="en-US" sz="1400">
              <a:latin typeface="ＭＳ ゴシック" pitchFamily="49" charset="-128"/>
              <a:ea typeface="ＭＳ ゴシック" pitchFamily="49" charset="-128"/>
            </a:rPr>
            <a:t>　繰出対象会計の収入確保を念頭に置き、独立採算の原則により繰出額を抑制に努める必要がある。</a:t>
          </a:r>
        </a:p>
        <a:p>
          <a:r>
            <a:rPr kumimoji="1" lang="ja-JP" altLang="en-US" sz="1400">
              <a:latin typeface="ＭＳ ゴシック" pitchFamily="49" charset="-128"/>
              <a:ea typeface="ＭＳ ゴシック" pitchFamily="49" charset="-128"/>
            </a:rPr>
            <a:t>　今後も限りある予算の効率性を高め、適切な受益者負担となるような健全な行財政運営及び経営管理を推進していく。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23388235</v>
      </c>
      <c r="BO4" s="371"/>
      <c r="BP4" s="371"/>
      <c r="BQ4" s="371"/>
      <c r="BR4" s="371"/>
      <c r="BS4" s="371"/>
      <c r="BT4" s="371"/>
      <c r="BU4" s="372"/>
      <c r="BV4" s="370">
        <v>24241449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6.2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22785995</v>
      </c>
      <c r="BO5" s="408"/>
      <c r="BP5" s="408"/>
      <c r="BQ5" s="408"/>
      <c r="BR5" s="408"/>
      <c r="BS5" s="408"/>
      <c r="BT5" s="408"/>
      <c r="BU5" s="409"/>
      <c r="BV5" s="407">
        <v>23318890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602240</v>
      </c>
      <c r="BO6" s="408"/>
      <c r="BP6" s="408"/>
      <c r="BQ6" s="408"/>
      <c r="BR6" s="408"/>
      <c r="BS6" s="408"/>
      <c r="BT6" s="408"/>
      <c r="BU6" s="409"/>
      <c r="BV6" s="407">
        <v>922559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91.4</v>
      </c>
      <c r="CU6" s="445"/>
      <c r="CV6" s="445"/>
      <c r="CW6" s="445"/>
      <c r="CX6" s="445"/>
      <c r="CY6" s="445"/>
      <c r="CZ6" s="445"/>
      <c r="DA6" s="446"/>
      <c r="DB6" s="444">
        <v>90.3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93477</v>
      </c>
      <c r="BO7" s="408"/>
      <c r="BP7" s="408"/>
      <c r="BQ7" s="408"/>
      <c r="BR7" s="408"/>
      <c r="BS7" s="408"/>
      <c r="BT7" s="408"/>
      <c r="BU7" s="409"/>
      <c r="BV7" s="407">
        <v>53037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13606525</v>
      </c>
      <c r="CU7" s="408"/>
      <c r="CV7" s="408"/>
      <c r="CW7" s="408"/>
      <c r="CX7" s="408"/>
      <c r="CY7" s="408"/>
      <c r="CZ7" s="408"/>
      <c r="DA7" s="409"/>
      <c r="DB7" s="407">
        <v>13972609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508763</v>
      </c>
      <c r="BO8" s="408"/>
      <c r="BP8" s="408"/>
      <c r="BQ8" s="408"/>
      <c r="BR8" s="408"/>
      <c r="BS8" s="408"/>
      <c r="BT8" s="408"/>
      <c r="BU8" s="409"/>
      <c r="BV8" s="407">
        <v>869522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0.75</v>
      </c>
      <c r="CU8" s="448"/>
      <c r="CV8" s="448"/>
      <c r="CW8" s="448"/>
      <c r="CX8" s="448"/>
      <c r="CY8" s="448"/>
      <c r="CZ8" s="448"/>
      <c r="DA8" s="449"/>
      <c r="DB8" s="447">
        <v>0.77</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54460</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-360759</v>
      </c>
      <c r="BO9" s="408"/>
      <c r="BP9" s="408"/>
      <c r="BQ9" s="408"/>
      <c r="BR9" s="408"/>
      <c r="BS9" s="408"/>
      <c r="BT9" s="408"/>
      <c r="BU9" s="409"/>
      <c r="BV9" s="407">
        <v>270670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16.100000000000001</v>
      </c>
      <c r="CU9" s="405"/>
      <c r="CV9" s="405"/>
      <c r="CW9" s="405"/>
      <c r="CX9" s="405"/>
      <c r="CY9" s="405"/>
      <c r="CZ9" s="405"/>
      <c r="DA9" s="406"/>
      <c r="DB9" s="404">
        <v>18.100000000000001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54289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441249</v>
      </c>
      <c r="BO10" s="408"/>
      <c r="BP10" s="408"/>
      <c r="BQ10" s="408"/>
      <c r="BR10" s="408"/>
      <c r="BS10" s="408"/>
      <c r="BT10" s="408"/>
      <c r="BU10" s="409"/>
      <c r="BV10" s="407">
        <v>488680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41800</v>
      </c>
      <c r="BO11" s="408"/>
      <c r="BP11" s="408"/>
      <c r="BQ11" s="408"/>
      <c r="BR11" s="408"/>
      <c r="BS11" s="408"/>
      <c r="BT11" s="408"/>
      <c r="BU11" s="409"/>
      <c r="BV11" s="407">
        <v>341488</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54601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539355</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51093</v>
      </c>
      <c r="S13" s="492"/>
      <c r="T13" s="492"/>
      <c r="U13" s="492"/>
      <c r="V13" s="493"/>
      <c r="W13" s="423" t="s">
        <v>141</v>
      </c>
      <c r="X13" s="424"/>
      <c r="Y13" s="424"/>
      <c r="Z13" s="424"/>
      <c r="AA13" s="424"/>
      <c r="AB13" s="414"/>
      <c r="AC13" s="458">
        <v>364</v>
      </c>
      <c r="AD13" s="459"/>
      <c r="AE13" s="459"/>
      <c r="AF13" s="459"/>
      <c r="AG13" s="501"/>
      <c r="AH13" s="458">
        <v>394</v>
      </c>
      <c r="AI13" s="459"/>
      <c r="AJ13" s="459"/>
      <c r="AK13" s="459"/>
      <c r="AL13" s="460"/>
      <c r="AM13" s="436" t="s">
        <v>142</v>
      </c>
      <c r="AN13" s="437"/>
      <c r="AO13" s="437"/>
      <c r="AP13" s="437"/>
      <c r="AQ13" s="437"/>
      <c r="AR13" s="437"/>
      <c r="AS13" s="437"/>
      <c r="AT13" s="438"/>
      <c r="AU13" s="439" t="s">
        <v>111</v>
      </c>
      <c r="AV13" s="440"/>
      <c r="AW13" s="440"/>
      <c r="AX13" s="440"/>
      <c r="AY13" s="441" t="s">
        <v>143</v>
      </c>
      <c r="AZ13" s="442"/>
      <c r="BA13" s="442"/>
      <c r="BB13" s="442"/>
      <c r="BC13" s="442"/>
      <c r="BD13" s="442"/>
      <c r="BE13" s="442"/>
      <c r="BF13" s="442"/>
      <c r="BG13" s="442"/>
      <c r="BH13" s="442"/>
      <c r="BI13" s="442"/>
      <c r="BJ13" s="442"/>
      <c r="BK13" s="442"/>
      <c r="BL13" s="442"/>
      <c r="BM13" s="443"/>
      <c r="BN13" s="407">
        <v>-417065</v>
      </c>
      <c r="BO13" s="408"/>
      <c r="BP13" s="408"/>
      <c r="BQ13" s="408"/>
      <c r="BR13" s="408"/>
      <c r="BS13" s="408"/>
      <c r="BT13" s="408"/>
      <c r="BU13" s="409"/>
      <c r="BV13" s="407">
        <v>1100838</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54629</v>
      </c>
      <c r="S14" s="492"/>
      <c r="T14" s="492"/>
      <c r="U14" s="492"/>
      <c r="V14" s="493"/>
      <c r="W14" s="397"/>
      <c r="X14" s="398"/>
      <c r="Y14" s="398"/>
      <c r="Z14" s="398"/>
      <c r="AA14" s="398"/>
      <c r="AB14" s="387"/>
      <c r="AC14" s="494">
        <v>1.4</v>
      </c>
      <c r="AD14" s="495"/>
      <c r="AE14" s="495"/>
      <c r="AF14" s="495"/>
      <c r="AG14" s="496"/>
      <c r="AH14" s="494">
        <v>1.5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15.2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51412</v>
      </c>
      <c r="S15" s="492"/>
      <c r="T15" s="492"/>
      <c r="U15" s="492"/>
      <c r="V15" s="493"/>
      <c r="W15" s="423" t="s">
        <v>148</v>
      </c>
      <c r="X15" s="424"/>
      <c r="Y15" s="424"/>
      <c r="Z15" s="424"/>
      <c r="AA15" s="424"/>
      <c r="AB15" s="414"/>
      <c r="AC15" s="458">
        <v>11312</v>
      </c>
      <c r="AD15" s="459"/>
      <c r="AE15" s="459"/>
      <c r="AF15" s="459"/>
      <c r="AG15" s="501"/>
      <c r="AH15" s="458">
        <v>11663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8117170</v>
      </c>
      <c r="BO15" s="371"/>
      <c r="BP15" s="371"/>
      <c r="BQ15" s="371"/>
      <c r="BR15" s="371"/>
      <c r="BS15" s="371"/>
      <c r="BT15" s="371"/>
      <c r="BU15" s="372"/>
      <c r="BV15" s="370">
        <v>7822848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43.3</v>
      </c>
      <c r="AD16" s="495"/>
      <c r="AE16" s="495"/>
      <c r="AF16" s="495"/>
      <c r="AG16" s="496"/>
      <c r="AH16" s="494">
        <v>44.3</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11085684</v>
      </c>
      <c r="BO16" s="408"/>
      <c r="BP16" s="408"/>
      <c r="BQ16" s="408"/>
      <c r="BR16" s="408"/>
      <c r="BS16" s="408"/>
      <c r="BT16" s="408"/>
      <c r="BU16" s="409"/>
      <c r="BV16" s="407">
        <v>10638097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14478</v>
      </c>
      <c r="AD17" s="459"/>
      <c r="AE17" s="459"/>
      <c r="AF17" s="459"/>
      <c r="AG17" s="501"/>
      <c r="AH17" s="458">
        <v>14288</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10309728</v>
      </c>
      <c r="BO17" s="408"/>
      <c r="BP17" s="408"/>
      <c r="BQ17" s="408"/>
      <c r="BR17" s="408"/>
      <c r="BS17" s="408"/>
      <c r="BT17" s="408"/>
      <c r="BU17" s="409"/>
      <c r="BV17" s="407">
        <v>9931277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158</v>
      </c>
      <c r="C18" s="450"/>
      <c r="D18" s="450"/>
      <c r="E18" s="533"/>
      <c r="F18" s="533"/>
      <c r="G18" s="533"/>
      <c r="H18" s="533"/>
      <c r="I18" s="533"/>
      <c r="J18" s="533"/>
      <c r="K18" s="533"/>
      <c r="L18" s="534">
        <v>70.400000000000006</v>
      </c>
      <c r="M18" s="534"/>
      <c r="N18" s="534"/>
      <c r="O18" s="534"/>
      <c r="P18" s="534"/>
      <c r="Q18" s="534"/>
      <c r="R18" s="535"/>
      <c r="S18" s="535"/>
      <c r="T18" s="535"/>
      <c r="U18" s="535"/>
      <c r="V18" s="536"/>
      <c r="W18" s="425"/>
      <c r="X18" s="426"/>
      <c r="Y18" s="426"/>
      <c r="Z18" s="426"/>
      <c r="AA18" s="426"/>
      <c r="AB18" s="417"/>
      <c r="AC18" s="537">
        <v>55.4</v>
      </c>
      <c r="AD18" s="538"/>
      <c r="AE18" s="538"/>
      <c r="AF18" s="538"/>
      <c r="AG18" s="539"/>
      <c r="AH18" s="537">
        <v>54.2</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12450499</v>
      </c>
      <c r="BO18" s="408"/>
      <c r="BP18" s="408"/>
      <c r="BQ18" s="408"/>
      <c r="BR18" s="408"/>
      <c r="BS18" s="408"/>
      <c r="BT18" s="408"/>
      <c r="BU18" s="409"/>
      <c r="BV18" s="407">
        <v>11998701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160</v>
      </c>
      <c r="C19" s="450"/>
      <c r="D19" s="450"/>
      <c r="E19" s="533"/>
      <c r="F19" s="533"/>
      <c r="G19" s="533"/>
      <c r="H19" s="533"/>
      <c r="I19" s="533"/>
      <c r="J19" s="533"/>
      <c r="K19" s="533"/>
      <c r="L19" s="541">
        <v>774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16269553</v>
      </c>
      <c r="BO19" s="408"/>
      <c r="BP19" s="408"/>
      <c r="BQ19" s="408"/>
      <c r="BR19" s="408"/>
      <c r="BS19" s="408"/>
      <c r="BT19" s="408"/>
      <c r="BU19" s="409"/>
      <c r="BV19" s="407">
        <v>15886052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162</v>
      </c>
      <c r="C20" s="450"/>
      <c r="D20" s="450"/>
      <c r="E20" s="533"/>
      <c r="F20" s="533"/>
      <c r="G20" s="533"/>
      <c r="H20" s="533"/>
      <c r="I20" s="533"/>
      <c r="J20" s="533"/>
      <c r="K20" s="533"/>
      <c r="L20" s="541">
        <v>22498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23819465</v>
      </c>
      <c r="BO22" s="371"/>
      <c r="BP22" s="371"/>
      <c r="BQ22" s="371"/>
      <c r="BR22" s="371"/>
      <c r="BS22" s="371"/>
      <c r="BT22" s="371"/>
      <c r="BU22" s="372"/>
      <c r="BV22" s="370">
        <v>25492059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21617641</v>
      </c>
      <c r="BO23" s="408"/>
      <c r="BP23" s="408"/>
      <c r="BQ23" s="408"/>
      <c r="BR23" s="408"/>
      <c r="BS23" s="408"/>
      <c r="BT23" s="408"/>
      <c r="BU23" s="409"/>
      <c r="BV23" s="407">
        <v>22851392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7600</v>
      </c>
      <c r="R24" s="459"/>
      <c r="S24" s="459"/>
      <c r="T24" s="459"/>
      <c r="U24" s="459"/>
      <c r="V24" s="501"/>
      <c r="W24" s="553"/>
      <c r="X24" s="554"/>
      <c r="Y24" s="555"/>
      <c r="Z24" s="457" t="s">
        <v>173</v>
      </c>
      <c r="AA24" s="437"/>
      <c r="AB24" s="437"/>
      <c r="AC24" s="437"/>
      <c r="AD24" s="437"/>
      <c r="AE24" s="437"/>
      <c r="AF24" s="437"/>
      <c r="AG24" s="438"/>
      <c r="AH24" s="458">
        <v>379</v>
      </c>
      <c r="AI24" s="459"/>
      <c r="AJ24" s="459"/>
      <c r="AK24" s="459"/>
      <c r="AL24" s="501"/>
      <c r="AM24" s="458">
        <v>1162393</v>
      </c>
      <c r="AN24" s="459"/>
      <c r="AO24" s="459"/>
      <c r="AP24" s="459"/>
      <c r="AQ24" s="459"/>
      <c r="AR24" s="501"/>
      <c r="AS24" s="458">
        <v>3067</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13097803</v>
      </c>
      <c r="BO24" s="408"/>
      <c r="BP24" s="408"/>
      <c r="BQ24" s="408"/>
      <c r="BR24" s="408"/>
      <c r="BS24" s="408"/>
      <c r="BT24" s="408"/>
      <c r="BU24" s="409"/>
      <c r="BV24" s="407">
        <v>14219253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6500</v>
      </c>
      <c r="R25" s="459"/>
      <c r="S25" s="459"/>
      <c r="T25" s="459"/>
      <c r="U25" s="459"/>
      <c r="V25" s="501"/>
      <c r="W25" s="553"/>
      <c r="X25" s="554"/>
      <c r="Y25" s="555"/>
      <c r="Z25" s="457" t="s">
        <v>176</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4454950</v>
      </c>
      <c r="BO25" s="371"/>
      <c r="BP25" s="371"/>
      <c r="BQ25" s="371"/>
      <c r="BR25" s="371"/>
      <c r="BS25" s="371"/>
      <c r="BT25" s="371"/>
      <c r="BU25" s="372"/>
      <c r="BV25" s="370">
        <v>4081343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6200</v>
      </c>
      <c r="R26" s="459"/>
      <c r="S26" s="459"/>
      <c r="T26" s="459"/>
      <c r="U26" s="459"/>
      <c r="V26" s="501"/>
      <c r="W26" s="553"/>
      <c r="X26" s="554"/>
      <c r="Y26" s="555"/>
      <c r="Z26" s="457" t="s">
        <v>179</v>
      </c>
      <c r="AA26" s="559"/>
      <c r="AB26" s="559"/>
      <c r="AC26" s="559"/>
      <c r="AD26" s="559"/>
      <c r="AE26" s="559"/>
      <c r="AF26" s="559"/>
      <c r="AG26" s="560"/>
      <c r="AH26" s="458">
        <v>9</v>
      </c>
      <c r="AI26" s="459"/>
      <c r="AJ26" s="459"/>
      <c r="AK26" s="459"/>
      <c r="AL26" s="501"/>
      <c r="AM26" s="458">
        <v>27747</v>
      </c>
      <c r="AN26" s="459"/>
      <c r="AO26" s="459"/>
      <c r="AP26" s="459"/>
      <c r="AQ26" s="459"/>
      <c r="AR26" s="501"/>
      <c r="AS26" s="458">
        <v>3083</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4400</v>
      </c>
      <c r="R27" s="459"/>
      <c r="S27" s="459"/>
      <c r="T27" s="459"/>
      <c r="U27" s="459"/>
      <c r="V27" s="501"/>
      <c r="W27" s="553"/>
      <c r="X27" s="554"/>
      <c r="Y27" s="555"/>
      <c r="Z27" s="457" t="s">
        <v>182</v>
      </c>
      <c r="AA27" s="437"/>
      <c r="AB27" s="437"/>
      <c r="AC27" s="437"/>
      <c r="AD27" s="437"/>
      <c r="AE27" s="437"/>
      <c r="AF27" s="437"/>
      <c r="AG27" s="438"/>
      <c r="AH27" s="458">
        <v>11</v>
      </c>
      <c r="AI27" s="459"/>
      <c r="AJ27" s="459"/>
      <c r="AK27" s="459"/>
      <c r="AL27" s="501"/>
      <c r="AM27" s="458">
        <v>43461</v>
      </c>
      <c r="AN27" s="459"/>
      <c r="AO27" s="459"/>
      <c r="AP27" s="459"/>
      <c r="AQ27" s="459"/>
      <c r="AR27" s="501"/>
      <c r="AS27" s="458">
        <v>3951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524440</v>
      </c>
      <c r="BO27" s="530"/>
      <c r="BP27" s="530"/>
      <c r="BQ27" s="530"/>
      <c r="BR27" s="530"/>
      <c r="BS27" s="530"/>
      <c r="BT27" s="530"/>
      <c r="BU27" s="531"/>
      <c r="BV27" s="529">
        <v>524334</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3800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130</v>
      </c>
      <c r="AN28" s="459"/>
      <c r="AO28" s="459"/>
      <c r="AP28" s="459"/>
      <c r="AQ28" s="459"/>
      <c r="AR28" s="501"/>
      <c r="AS28" s="458" t="s">
        <v>139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2404944</v>
      </c>
      <c r="BO28" s="371"/>
      <c r="BP28" s="371"/>
      <c r="BQ28" s="371"/>
      <c r="BR28" s="371"/>
      <c r="BS28" s="371"/>
      <c r="BT28" s="371"/>
      <c r="BU28" s="372"/>
      <c r="BV28" s="370">
        <v>2503050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16</v>
      </c>
      <c r="M29" s="459"/>
      <c r="N29" s="459"/>
      <c r="O29" s="459"/>
      <c r="P29" s="501"/>
      <c r="Q29" s="458">
        <v>3500</v>
      </c>
      <c r="R29" s="459"/>
      <c r="S29" s="459"/>
      <c r="T29" s="459"/>
      <c r="U29" s="459"/>
      <c r="V29" s="501"/>
      <c r="W29" s="556"/>
      <c r="X29" s="557"/>
      <c r="Y29" s="558"/>
      <c r="Z29" s="457" t="s">
        <v>188</v>
      </c>
      <c r="AA29" s="437"/>
      <c r="AB29" s="437"/>
      <c r="AC29" s="437"/>
      <c r="AD29" s="437"/>
      <c r="AE29" s="437"/>
      <c r="AF29" s="437"/>
      <c r="AG29" s="438"/>
      <c r="AH29" s="458">
        <v>390</v>
      </c>
      <c r="AI29" s="459"/>
      <c r="AJ29" s="459"/>
      <c r="AK29" s="459"/>
      <c r="AL29" s="501"/>
      <c r="AM29" s="458">
        <v>1205854</v>
      </c>
      <c r="AN29" s="459"/>
      <c r="AO29" s="459"/>
      <c r="AP29" s="459"/>
      <c r="AQ29" s="459"/>
      <c r="AR29" s="501"/>
      <c r="AS29" s="458">
        <v>3092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841073</v>
      </c>
      <c r="BO29" s="408"/>
      <c r="BP29" s="408"/>
      <c r="BQ29" s="408"/>
      <c r="BR29" s="408"/>
      <c r="BS29" s="408"/>
      <c r="BT29" s="408"/>
      <c r="BU29" s="409"/>
      <c r="BV29" s="407">
        <v>840926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100</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3155859</v>
      </c>
      <c r="BO30" s="530"/>
      <c r="BP30" s="530"/>
      <c r="BQ30" s="530"/>
      <c r="BR30" s="530"/>
      <c r="BS30" s="530"/>
      <c r="BT30" s="530"/>
      <c r="BU30" s="531"/>
      <c r="BV30" s="529">
        <v>2163341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203</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湖南市文化体育振興事業団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公立甲賀病院組合（一般会計）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石部公共サービス株式会社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甲賀広域行政組合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滋賀県市町村職員研修センター</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訪問看護ステーション事業特別会計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滋賀県後期高齢者医療広域連合（一般会計）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滋賀県後期高齢者医療広域連合（後期高齢者医療特別会計）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JdpsezP1/La/11f0YGjdrjrkuPwiwIX80G28wCRKaO4VanQMwpqAcXMmaN9jRjhDlFe9qqda8TR+V44japw0A==" saltValue="TonsPmFmhKDYBRVPWLPE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571</v>
      </c>
      <c r="D34" s="1151"/>
      <c r="E34" s="1152"/>
      <c r="F34" s="32">
        <v>0</v>
      </c>
      <c r="G34" s="33" t="s">
        <v>572</v>
      </c>
      <c r="H34" s="33" t="s">
        <v>573</v>
      </c>
      <c r="I34" s="33">
        <v>0.03</v>
      </c>
      <c r="J34" s="34" t="s">
        <v>574</v>
      </c>
      <c r="K34" s="22"/>
      <c r="L34" s="22"/>
      <c r="M34" s="22"/>
      <c r="N34" s="22"/>
      <c r="O34" s="22"/>
      <c r="P34" s="22"/>
    </row>
    <row r="35" spans="1:16" ht="39" customHeight="1" x14ac:dyDescent="0.15">
      <c r="A35" s="22"/>
      <c r="B35" s="35"/>
      <c r="C35" s="1145" t="s">
        <v>575</v>
      </c>
      <c r="D35" s="1146"/>
      <c r="E35" s="1147"/>
      <c r="F35" s="36">
        <v>8.6199999999999992</v>
      </c>
      <c r="G35" s="37">
        <v>8.9499999999999993</v>
      </c>
      <c r="H35" s="37">
        <v>7.22</v>
      </c>
      <c r="I35" s="37">
        <v>7.59</v>
      </c>
      <c r="J35" s="38">
        <v>8.18</v>
      </c>
      <c r="K35" s="22"/>
      <c r="L35" s="22"/>
      <c r="M35" s="22"/>
      <c r="N35" s="22"/>
      <c r="O35" s="22"/>
      <c r="P35" s="22"/>
    </row>
    <row r="36" spans="1:16" ht="39" customHeight="1" x14ac:dyDescent="0.15">
      <c r="A36" s="22"/>
      <c r="B36" s="35"/>
      <c r="C36" s="1145" t="s">
        <v>576</v>
      </c>
      <c r="D36" s="1146"/>
      <c r="E36" s="1147"/>
      <c r="F36" s="36">
        <v>2.2000000000000002</v>
      </c>
      <c r="G36" s="37">
        <v>3.88</v>
      </c>
      <c r="H36" s="37">
        <v>4.51</v>
      </c>
      <c r="I36" s="37">
        <v>6.22</v>
      </c>
      <c r="J36" s="38">
        <v>3.73</v>
      </c>
      <c r="K36" s="22"/>
      <c r="L36" s="22"/>
      <c r="M36" s="22"/>
      <c r="N36" s="22"/>
      <c r="O36" s="22"/>
      <c r="P36" s="22"/>
    </row>
    <row r="37" spans="1:16" ht="39" customHeight="1" x14ac:dyDescent="0.15">
      <c r="A37" s="22"/>
      <c r="B37" s="35"/>
      <c r="C37" s="1145" t="s">
        <v>577</v>
      </c>
      <c r="D37" s="1146"/>
      <c r="E37" s="1147"/>
      <c r="F37" s="36">
        <v>0.76</v>
      </c>
      <c r="G37" s="37">
        <v>1.01</v>
      </c>
      <c r="H37" s="37">
        <v>1.18</v>
      </c>
      <c r="I37" s="37">
        <v>1.81</v>
      </c>
      <c r="J37" s="38">
        <v>1.98</v>
      </c>
      <c r="K37" s="22"/>
      <c r="L37" s="22"/>
      <c r="M37" s="22"/>
      <c r="N37" s="22"/>
      <c r="O37" s="22"/>
      <c r="P37" s="22"/>
    </row>
    <row r="38" spans="1:16" ht="39" customHeight="1" x14ac:dyDescent="0.15">
      <c r="A38" s="22"/>
      <c r="B38" s="35"/>
      <c r="C38" s="1145" t="s">
        <v>578</v>
      </c>
      <c r="D38" s="1146"/>
      <c r="E38" s="1147"/>
      <c r="F38" s="36">
        <v>7.0000000000000007E-2</v>
      </c>
      <c r="G38" s="37">
        <v>0.21</v>
      </c>
      <c r="H38" s="37">
        <v>0.6</v>
      </c>
      <c r="I38" s="37">
        <v>1.48</v>
      </c>
      <c r="J38" s="38">
        <v>0.95</v>
      </c>
      <c r="K38" s="22"/>
      <c r="L38" s="22"/>
      <c r="M38" s="22"/>
      <c r="N38" s="22"/>
      <c r="O38" s="22"/>
      <c r="P38" s="22"/>
    </row>
    <row r="39" spans="1:16" ht="39" customHeight="1" x14ac:dyDescent="0.15">
      <c r="A39" s="22"/>
      <c r="B39" s="35"/>
      <c r="C39" s="1145" t="s">
        <v>579</v>
      </c>
      <c r="D39" s="1146"/>
      <c r="E39" s="1147"/>
      <c r="F39" s="36">
        <v>0.87</v>
      </c>
      <c r="G39" s="37">
        <v>0.86</v>
      </c>
      <c r="H39" s="37">
        <v>0.23</v>
      </c>
      <c r="I39" s="37">
        <v>0.57999999999999996</v>
      </c>
      <c r="J39" s="38">
        <v>0.41</v>
      </c>
      <c r="K39" s="22"/>
      <c r="L39" s="22"/>
      <c r="M39" s="22"/>
      <c r="N39" s="22"/>
      <c r="O39" s="22"/>
      <c r="P39" s="22"/>
    </row>
    <row r="40" spans="1:16" ht="39" customHeight="1" x14ac:dyDescent="0.15">
      <c r="A40" s="22"/>
      <c r="B40" s="35"/>
      <c r="C40" s="1145" t="s">
        <v>580</v>
      </c>
      <c r="D40" s="1146"/>
      <c r="E40" s="1147"/>
      <c r="F40" s="36">
        <v>0.17</v>
      </c>
      <c r="G40" s="37">
        <v>0.14000000000000001</v>
      </c>
      <c r="H40" s="37">
        <v>0.05</v>
      </c>
      <c r="I40" s="37">
        <v>0.54</v>
      </c>
      <c r="J40" s="38">
        <v>0.38</v>
      </c>
      <c r="K40" s="22"/>
      <c r="L40" s="22"/>
      <c r="M40" s="22"/>
      <c r="N40" s="22"/>
      <c r="O40" s="22"/>
      <c r="P40" s="22"/>
    </row>
    <row r="41" spans="1:16" ht="39" customHeight="1" x14ac:dyDescent="0.15">
      <c r="A41" s="22"/>
      <c r="B41" s="35"/>
      <c r="C41" s="1145" t="s">
        <v>581</v>
      </c>
      <c r="D41" s="1146"/>
      <c r="E41" s="1147"/>
      <c r="F41" s="36">
        <v>0.06</v>
      </c>
      <c r="G41" s="37">
        <v>0.08</v>
      </c>
      <c r="H41" s="37">
        <v>0.08</v>
      </c>
      <c r="I41" s="37">
        <v>0.08</v>
      </c>
      <c r="J41" s="38">
        <v>0.09</v>
      </c>
      <c r="K41" s="22"/>
      <c r="L41" s="22"/>
      <c r="M41" s="22"/>
      <c r="N41" s="22"/>
      <c r="O41" s="22"/>
      <c r="P41" s="22"/>
    </row>
    <row r="42" spans="1:16" ht="39" customHeight="1" x14ac:dyDescent="0.15">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583</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EL0ZUvKh78GK9i/GGPc+6PzWpVaO1qSAWl4zoaK/cItotnQGPGVmfij61rYp7L4TIZU8ID37xN9urqtybA4Xw==" saltValue="WmmYRJt4efaKA73K95TC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2529</v>
      </c>
      <c r="L45" s="60">
        <v>2540</v>
      </c>
      <c r="M45" s="60">
        <v>2486</v>
      </c>
      <c r="N45" s="60">
        <v>2555</v>
      </c>
      <c r="O45" s="61">
        <v>2628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420</v>
      </c>
      <c r="L48" s="64">
        <v>495</v>
      </c>
      <c r="M48" s="64">
        <v>411</v>
      </c>
      <c r="N48" s="64">
        <v>408</v>
      </c>
      <c r="O48" s="65">
        <v>388</v>
      </c>
      <c r="P48" s="48"/>
      <c r="Q48" s="48"/>
      <c r="R48" s="48"/>
      <c r="S48" s="48"/>
      <c r="T48" s="48"/>
      <c r="U48" s="48"/>
    </row>
    <row r="49" spans="1:21" ht="30.75" customHeight="1" x14ac:dyDescent="0.15">
      <c r="A49" s="48"/>
      <c r="B49" s="1155"/>
      <c r="C49" s="1156"/>
      <c r="D49" s="62"/>
      <c r="E49" s="1161" t="s">
        <v>16</v>
      </c>
      <c r="F49" s="1161"/>
      <c r="G49" s="1161"/>
      <c r="H49" s="1161"/>
      <c r="I49" s="1161"/>
      <c r="J49" s="1162"/>
      <c r="K49" s="63">
        <v>234</v>
      </c>
      <c r="L49" s="64">
        <v>251</v>
      </c>
      <c r="M49" s="64">
        <v>273</v>
      </c>
      <c r="N49" s="64">
        <v>231</v>
      </c>
      <c r="O49" s="65">
        <v>195</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2281</v>
      </c>
      <c r="L52" s="64">
        <v>2287</v>
      </c>
      <c r="M52" s="64">
        <v>2299</v>
      </c>
      <c r="N52" s="64">
        <v>2297</v>
      </c>
      <c r="O52" s="65">
        <v>2283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903</v>
      </c>
      <c r="L53" s="69">
        <v>999</v>
      </c>
      <c r="M53" s="69">
        <v>871</v>
      </c>
      <c r="N53" s="69">
        <v>897</v>
      </c>
      <c r="O53" s="70">
        <v>928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602</v>
      </c>
      <c r="L58" s="84" t="s">
        <v>602</v>
      </c>
      <c r="M58" s="84" t="s">
        <v>602</v>
      </c>
      <c r="N58" s="84" t="s">
        <v>602</v>
      </c>
      <c r="O58" s="85" t="s">
        <v>602</v>
      </c>
    </row>
    <row r="59" spans="1:21" ht="31.5" customHeight="1" x14ac:dyDescent="0.15">
      <c r="B59" s="1171"/>
      <c r="C59" s="1172"/>
      <c r="D59" s="1178" t="s">
        <v>28</v>
      </c>
      <c r="E59" s="1179"/>
      <c r="F59" s="1179"/>
      <c r="G59" s="1179"/>
      <c r="H59" s="1179"/>
      <c r="I59" s="1179"/>
      <c r="J59" s="1180"/>
      <c r="K59" s="86" t="s">
        <v>602</v>
      </c>
      <c r="L59" s="87" t="s">
        <v>602</v>
      </c>
      <c r="M59" s="87" t="s">
        <v>602</v>
      </c>
      <c r="N59" s="87" t="s">
        <v>602</v>
      </c>
      <c r="O59" s="88" t="s">
        <v>602</v>
      </c>
    </row>
    <row r="60" spans="1:21" ht="31.5" customHeight="1" thickBot="1" x14ac:dyDescent="0.2">
      <c r="B60" s="1173"/>
      <c r="C60" s="1174"/>
      <c r="D60" s="1181" t="s">
        <v>29</v>
      </c>
      <c r="E60" s="1182"/>
      <c r="F60" s="1182"/>
      <c r="G60" s="1182"/>
      <c r="H60" s="1182"/>
      <c r="I60" s="1182"/>
      <c r="J60" s="1183"/>
      <c r="K60" s="89" t="s">
        <v>602</v>
      </c>
      <c r="L60" s="90" t="s">
        <v>602</v>
      </c>
      <c r="M60" s="90" t="s">
        <v>602</v>
      </c>
      <c r="N60" s="90" t="s">
        <v>602</v>
      </c>
      <c r="O60" s="91" t="s">
        <v>602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2EdatwUCnMbNTeCj04ow2Wyfb1Mk1pVCH/X0i5GcVTs7f+3tLofQgEML7MzFNVWHBeS/2VY9qvb9YQ2efVNw==" saltValue="a2WGRlZ59CzjBj2zITmm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84" t="s">
        <v>32</v>
      </c>
      <c r="C41" s="1185"/>
      <c r="D41" s="105"/>
      <c r="E41" s="1190" t="s">
        <v>33</v>
      </c>
      <c r="F41" s="1190"/>
      <c r="G41" s="1190"/>
      <c r="H41" s="1191"/>
      <c r="I41" s="355">
        <v>27708</v>
      </c>
      <c r="J41" s="356">
        <v>26872</v>
      </c>
      <c r="K41" s="356">
        <v>26075</v>
      </c>
      <c r="L41" s="356">
        <v>25492</v>
      </c>
      <c r="M41" s="357">
        <v>23819</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5685</v>
      </c>
      <c r="J43" s="359">
        <v>5679</v>
      </c>
      <c r="K43" s="359">
        <v>5210</v>
      </c>
      <c r="L43" s="359">
        <v>4921</v>
      </c>
      <c r="M43" s="360">
        <v>4315</v>
      </c>
    </row>
    <row r="44" spans="2:13" ht="27.75" customHeight="1" x14ac:dyDescent="0.15">
      <c r="B44" s="1186"/>
      <c r="C44" s="1187"/>
      <c r="D44" s="106"/>
      <c r="E44" s="1192" t="s">
        <v>36</v>
      </c>
      <c r="F44" s="1192"/>
      <c r="G44" s="1192"/>
      <c r="H44" s="1193"/>
      <c r="I44" s="358">
        <v>1918</v>
      </c>
      <c r="J44" s="359">
        <v>1731</v>
      </c>
      <c r="K44" s="359">
        <v>1537</v>
      </c>
      <c r="L44" s="359">
        <v>1642</v>
      </c>
      <c r="M44" s="360">
        <v>1839</v>
      </c>
    </row>
    <row r="45" spans="2:13" ht="27.75" customHeight="1" x14ac:dyDescent="0.15">
      <c r="B45" s="1186"/>
      <c r="C45" s="1187"/>
      <c r="D45" s="106"/>
      <c r="E45" s="1192" t="s">
        <v>37</v>
      </c>
      <c r="F45" s="1192"/>
      <c r="G45" s="1192"/>
      <c r="H45" s="1193"/>
      <c r="I45" s="358">
        <v>105</v>
      </c>
      <c r="J45" s="359" t="s">
        <v>524</v>
      </c>
      <c r="K45" s="359">
        <v>46</v>
      </c>
      <c r="L45" s="359">
        <v>426</v>
      </c>
      <c r="M45" s="360">
        <v>365</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3863</v>
      </c>
      <c r="J50" s="359">
        <v>4122</v>
      </c>
      <c r="K50" s="359">
        <v>4504</v>
      </c>
      <c r="L50" s="359">
        <v>5571</v>
      </c>
      <c r="M50" s="360">
        <v>6572</v>
      </c>
    </row>
    <row r="51" spans="2:13" ht="27.75" customHeight="1" x14ac:dyDescent="0.15">
      <c r="B51" s="1186"/>
      <c r="C51" s="1187"/>
      <c r="D51" s="106"/>
      <c r="E51" s="1192" t="s">
        <v>44</v>
      </c>
      <c r="F51" s="1192"/>
      <c r="G51" s="1192"/>
      <c r="H51" s="1193"/>
      <c r="I51" s="358">
        <v>238</v>
      </c>
      <c r="J51" s="359">
        <v>211</v>
      </c>
      <c r="K51" s="359">
        <v>186</v>
      </c>
      <c r="L51" s="359">
        <v>167</v>
      </c>
      <c r="M51" s="360">
        <v>122</v>
      </c>
    </row>
    <row r="52" spans="2:13" ht="27.75" customHeight="1" x14ac:dyDescent="0.15">
      <c r="B52" s="1188"/>
      <c r="C52" s="1189"/>
      <c r="D52" s="106"/>
      <c r="E52" s="1192" t="s">
        <v>45</v>
      </c>
      <c r="F52" s="1192"/>
      <c r="G52" s="1192"/>
      <c r="H52" s="1193"/>
      <c r="I52" s="358">
        <v>27457</v>
      </c>
      <c r="J52" s="359">
        <v>26563</v>
      </c>
      <c r="K52" s="359">
        <v>25718</v>
      </c>
      <c r="L52" s="359">
        <v>24954</v>
      </c>
      <c r="M52" s="360">
        <v>23701</v>
      </c>
    </row>
    <row r="53" spans="2:13" ht="27.75" customHeight="1" thickBot="1" x14ac:dyDescent="0.2">
      <c r="B53" s="1199" t="s">
        <v>46</v>
      </c>
      <c r="C53" s="1200"/>
      <c r="D53" s="110"/>
      <c r="E53" s="1201" t="s">
        <v>47</v>
      </c>
      <c r="F53" s="1201"/>
      <c r="G53" s="1201"/>
      <c r="H53" s="1202"/>
      <c r="I53" s="361">
        <v>3858</v>
      </c>
      <c r="J53" s="362">
        <v>3386</v>
      </c>
      <c r="K53" s="362">
        <v>2462</v>
      </c>
      <c r="L53" s="362">
        <v>1789</v>
      </c>
      <c r="M53" s="363">
        <v>-56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P7Zek/RHSttbQMOlB+s5ouXk6HySGyS9iIwsDFYwZfCVlhqu7sXHMe5FfE5cGoLTuqG2hUftX+WkAtZYyD8hw==" saltValue="U71chRSRiZzfM4Pjwv/4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2014</v>
      </c>
      <c r="G55" s="122">
        <v>2503</v>
      </c>
      <c r="H55" s="123">
        <v>2405</v>
      </c>
    </row>
    <row r="56" spans="2:8" ht="52.5" customHeight="1" x14ac:dyDescent="0.15">
      <c r="B56" s="124"/>
      <c r="C56" s="1213" t="s">
        <v>51</v>
      </c>
      <c r="D56" s="1213"/>
      <c r="E56" s="1214"/>
      <c r="F56" s="125">
        <v>441</v>
      </c>
      <c r="G56" s="125">
        <v>841</v>
      </c>
      <c r="H56" s="126">
        <v>841</v>
      </c>
    </row>
    <row r="57" spans="2:8" ht="53.25" customHeight="1" x14ac:dyDescent="0.15">
      <c r="B57" s="124"/>
      <c r="C57" s="1215" t="s">
        <v>52</v>
      </c>
      <c r="D57" s="1215"/>
      <c r="E57" s="1216"/>
      <c r="F57" s="127">
        <v>2028</v>
      </c>
      <c r="G57" s="127">
        <v>2163</v>
      </c>
      <c r="H57" s="128">
        <v>3156</v>
      </c>
    </row>
    <row r="58" spans="2:8" ht="45.75" customHeight="1" x14ac:dyDescent="0.15">
      <c r="B58" s="129"/>
      <c r="C58" s="1203" t="s">
        <v>597</v>
      </c>
      <c r="D58" s="1204"/>
      <c r="E58" s="1205"/>
      <c r="F58" s="130">
        <v>469</v>
      </c>
      <c r="G58" s="130">
        <v>566</v>
      </c>
      <c r="H58" s="131">
        <v>1228</v>
      </c>
    </row>
    <row r="59" spans="2:8" ht="45.75" customHeight="1" x14ac:dyDescent="0.15">
      <c r="B59" s="129"/>
      <c r="C59" s="1203" t="s">
        <v>598</v>
      </c>
      <c r="D59" s="1204"/>
      <c r="E59" s="1205"/>
      <c r="F59" s="130">
        <v>659</v>
      </c>
      <c r="G59" s="130">
        <v>660</v>
      </c>
      <c r="H59" s="131">
        <v>900</v>
      </c>
    </row>
    <row r="60" spans="2:8" ht="45.75" customHeight="1" x14ac:dyDescent="0.15">
      <c r="B60" s="129"/>
      <c r="C60" s="1203" t="s">
        <v>599</v>
      </c>
      <c r="D60" s="1204"/>
      <c r="E60" s="1205"/>
      <c r="F60" s="130">
        <v>578</v>
      </c>
      <c r="G60" s="130">
        <v>579</v>
      </c>
      <c r="H60" s="131">
        <v>579</v>
      </c>
    </row>
    <row r="61" spans="2:8" ht="45.75" customHeight="1" x14ac:dyDescent="0.15">
      <c r="B61" s="129"/>
      <c r="C61" s="1203" t="s">
        <v>600</v>
      </c>
      <c r="D61" s="1204"/>
      <c r="E61" s="1205"/>
      <c r="F61" s="130">
        <v>120</v>
      </c>
      <c r="G61" s="130">
        <v>171</v>
      </c>
      <c r="H61" s="131">
        <v>262</v>
      </c>
    </row>
    <row r="62" spans="2:8" ht="45.75" customHeight="1" thickBot="1" x14ac:dyDescent="0.2">
      <c r="B62" s="132"/>
      <c r="C62" s="1206" t="s">
        <v>601</v>
      </c>
      <c r="D62" s="1207"/>
      <c r="E62" s="1208"/>
      <c r="F62" s="133">
        <v>97</v>
      </c>
      <c r="G62" s="133">
        <v>94</v>
      </c>
      <c r="H62" s="134">
        <v>99</v>
      </c>
    </row>
    <row r="63" spans="2:8" ht="52.5" customHeight="1" thickBot="1" x14ac:dyDescent="0.2">
      <c r="B63" s="135"/>
      <c r="C63" s="1209" t="s">
        <v>53</v>
      </c>
      <c r="D63" s="1209"/>
      <c r="E63" s="1210"/>
      <c r="F63" s="136">
        <v>4483</v>
      </c>
      <c r="G63" s="136">
        <v>5507</v>
      </c>
      <c r="H63" s="137">
        <v>6402</v>
      </c>
    </row>
    <row r="64" spans="2:8" x14ac:dyDescent="0.15"/>
  </sheetData>
  <sheetProtection algorithmName="SHA-512" hashValue="eFqfwBhivFkECrbDMSzx23czWZZeBDPrRLfVNSI+65VgCIQcoht+jX8NLSmJFbAT6RGhJp6mHO8g3eaz/oz6Qg==" saltValue="s6C5V5u+msSZPkDvrL9K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48371</v>
      </c>
      <c r="E3" s="156"/>
      <c r="F3" s="157">
        <v>54684</v>
      </c>
      <c r="G3" s="158"/>
      <c r="H3" s="159"/>
    </row>
    <row r="4" spans="1:8" x14ac:dyDescent="0.15">
      <c r="A4" s="160"/>
      <c r="B4" s="161"/>
      <c r="C4" s="162"/>
      <c r="D4" s="163">
        <v>29652</v>
      </c>
      <c r="E4" s="164"/>
      <c r="F4" s="165">
        <v>32829</v>
      </c>
      <c r="G4" s="166"/>
      <c r="H4" s="167"/>
    </row>
    <row r="5" spans="1:8" x14ac:dyDescent="0.15">
      <c r="A5" s="148" t="s">
        <v>558</v>
      </c>
      <c r="B5" s="153"/>
      <c r="C5" s="154"/>
      <c r="D5" s="155">
        <v>27755</v>
      </c>
      <c r="E5" s="156"/>
      <c r="F5" s="157">
        <v>62383</v>
      </c>
      <c r="G5" s="158"/>
      <c r="H5" s="159"/>
    </row>
    <row r="6" spans="1:8" x14ac:dyDescent="0.15">
      <c r="A6" s="160"/>
      <c r="B6" s="161"/>
      <c r="C6" s="162"/>
      <c r="D6" s="163">
        <v>17713</v>
      </c>
      <c r="E6" s="164"/>
      <c r="F6" s="165">
        <v>35325</v>
      </c>
      <c r="G6" s="166"/>
      <c r="H6" s="167"/>
    </row>
    <row r="7" spans="1:8" x14ac:dyDescent="0.15">
      <c r="A7" s="148" t="s">
        <v>559</v>
      </c>
      <c r="B7" s="153"/>
      <c r="C7" s="154"/>
      <c r="D7" s="155">
        <v>30068</v>
      </c>
      <c r="E7" s="156"/>
      <c r="F7" s="157">
        <v>63812</v>
      </c>
      <c r="G7" s="158"/>
      <c r="H7" s="159"/>
    </row>
    <row r="8" spans="1:8" x14ac:dyDescent="0.15">
      <c r="A8" s="160"/>
      <c r="B8" s="161"/>
      <c r="C8" s="162"/>
      <c r="D8" s="163">
        <v>13270</v>
      </c>
      <c r="E8" s="164"/>
      <c r="F8" s="165">
        <v>33848</v>
      </c>
      <c r="G8" s="166"/>
      <c r="H8" s="167"/>
    </row>
    <row r="9" spans="1:8" x14ac:dyDescent="0.15">
      <c r="A9" s="148" t="s">
        <v>560</v>
      </c>
      <c r="B9" s="153"/>
      <c r="C9" s="154"/>
      <c r="D9" s="155">
        <v>36315</v>
      </c>
      <c r="E9" s="156"/>
      <c r="F9" s="157">
        <v>54225</v>
      </c>
      <c r="G9" s="158"/>
      <c r="H9" s="159"/>
    </row>
    <row r="10" spans="1:8" x14ac:dyDescent="0.15">
      <c r="A10" s="160"/>
      <c r="B10" s="161"/>
      <c r="C10" s="162"/>
      <c r="D10" s="163">
        <v>17697</v>
      </c>
      <c r="E10" s="164"/>
      <c r="F10" s="165">
        <v>27337</v>
      </c>
      <c r="G10" s="166"/>
      <c r="H10" s="167"/>
    </row>
    <row r="11" spans="1:8" x14ac:dyDescent="0.15">
      <c r="A11" s="148" t="s">
        <v>561</v>
      </c>
      <c r="B11" s="153"/>
      <c r="C11" s="154"/>
      <c r="D11" s="155">
        <v>29940</v>
      </c>
      <c r="E11" s="156"/>
      <c r="F11" s="157">
        <v>54016</v>
      </c>
      <c r="G11" s="158"/>
      <c r="H11" s="159"/>
    </row>
    <row r="12" spans="1:8" x14ac:dyDescent="0.15">
      <c r="A12" s="160"/>
      <c r="B12" s="161"/>
      <c r="C12" s="168"/>
      <c r="D12" s="163">
        <v>18302</v>
      </c>
      <c r="E12" s="164"/>
      <c r="F12" s="165">
        <v>28078</v>
      </c>
      <c r="G12" s="166"/>
      <c r="H12" s="167"/>
    </row>
    <row r="13" spans="1:8" x14ac:dyDescent="0.15">
      <c r="A13" s="148"/>
      <c r="B13" s="153"/>
      <c r="C13" s="169"/>
      <c r="D13" s="170">
        <v>34490</v>
      </c>
      <c r="E13" s="171"/>
      <c r="F13" s="172">
        <v>57824</v>
      </c>
      <c r="G13" s="173"/>
      <c r="H13" s="159"/>
    </row>
    <row r="14" spans="1:8" x14ac:dyDescent="0.15">
      <c r="A14" s="160"/>
      <c r="B14" s="161"/>
      <c r="C14" s="162"/>
      <c r="D14" s="163">
        <v>19327</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2.21</v>
      </c>
      <c r="C19" s="174">
        <f>ROUND(VALUE(SUBSTITUTE(実質収支比率等に係る経年分析!G$48,"▲","-")),2)</f>
        <v>3.89</v>
      </c>
      <c r="D19" s="174">
        <f>ROUND(VALUE(SUBSTITUTE(実質収支比率等に係る経年分析!H$48,"▲","-")),2)</f>
        <v>4.5199999999999996</v>
      </c>
      <c r="E19" s="174">
        <f>ROUND(VALUE(SUBSTITUTE(実質収支比率等に係る経年分析!I$48,"▲","-")),2)</f>
        <v>6.22</v>
      </c>
      <c r="F19" s="174">
        <f>ROUND(VALUE(SUBSTITUTE(実質収支比率等に係る経年分析!J$48,"▲","-")),2)</f>
        <v>3.74</v>
      </c>
    </row>
    <row r="20" spans="1:11" x14ac:dyDescent="0.15">
      <c r="A20" s="174" t="s">
        <v>57</v>
      </c>
      <c r="B20" s="174">
        <f>ROUND(VALUE(SUBSTITUTE(実質収支比率等に係る経年分析!F$47,"▲","-")),2)</f>
        <v>13.16</v>
      </c>
      <c r="C20" s="174">
        <f>ROUND(VALUE(SUBSTITUTE(実質収支比率等に係る経年分析!G$47,"▲","-")),2)</f>
        <v>13.57</v>
      </c>
      <c r="D20" s="174">
        <f>ROUND(VALUE(SUBSTITUTE(実質収支比率等に係る経年分析!H$47,"▲","-")),2)</f>
        <v>15.19</v>
      </c>
      <c r="E20" s="174">
        <f>ROUND(VALUE(SUBSTITUTE(実質収支比率等に係る経年分析!I$47,"▲","-")),2)</f>
        <v>17.91</v>
      </c>
      <c r="F20" s="174">
        <f>ROUND(VALUE(SUBSTITUTE(実質収支比率等に係る経年分析!J$47,"▲","-")),2)</f>
        <v>17.670000000000002</v>
      </c>
    </row>
    <row r="21" spans="1:11" x14ac:dyDescent="0.15">
      <c r="A21" s="174" t="s">
        <v>58</v>
      </c>
      <c r="B21" s="174">
        <f>IF(ISNUMBER(VALUE(SUBSTITUTE(実質収支比率等に係る経年分析!F$49,"▲","-"))),ROUND(VALUE(SUBSTITUTE(実質収支比率等に係る経年分析!F$49,"▲","-")),2),NA())</f>
        <v>3.96</v>
      </c>
      <c r="C21" s="174">
        <f>IF(ISNUMBER(VALUE(SUBSTITUTE(実質収支比率等に係る経年分析!G$49,"▲","-"))),ROUND(VALUE(SUBSTITUTE(実質収支比率等に係る経年分析!G$49,"▲","-")),2),NA())</f>
        <v>2.2000000000000002</v>
      </c>
      <c r="D21" s="174">
        <f>IF(ISNUMBER(VALUE(SUBSTITUTE(実質収支比率等に係る経年分析!H$49,"▲","-"))),ROUND(VALUE(SUBSTITUTE(実質収支比率等に係る経年分析!H$49,"▲","-")),2),NA())</f>
        <v>2.65</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-3.07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国民健康保険診療所特別会計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8.6199999999999992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8.9499999999999993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8.18</v>
      </c>
    </row>
    <row r="36" spans="1:16" x14ac:dyDescent="0.15">
      <c r="A36" s="175" t="str">
        <f>IF(連結実質赤字比率に係る赤字・黒字の構成分析!C$34="",NA(),連結実質赤字比率に係る赤字・黒字の構成分析!C$34)</f>
        <v>訪問看護ステーション事業特別会計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f>IF(ROUND(VALUE(SUBSTITUTE(連結実質赤字比率に係る赤字・黒字の構成分析!G$34,"▲", "-")), 2) &lt; 0, ABS(ROUND(VALUE(SUBSTITUTE(連結実質赤字比率に係る赤字・黒字の構成分析!G$34,"▲", "-")), 2)), NA())</f>
        <v>0.03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0.04</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2281</v>
      </c>
      <c r="E42" s="176"/>
      <c r="F42" s="176"/>
      <c r="G42" s="176">
        <f>'実質公債費比率（分子）の構造'!L$52</f>
        <v>2287</v>
      </c>
      <c r="H42" s="176"/>
      <c r="I42" s="176"/>
      <c r="J42" s="176">
        <f>'実質公債費比率（分子）の構造'!M$52</f>
        <v>2299</v>
      </c>
      <c r="K42" s="176"/>
      <c r="L42" s="176"/>
      <c r="M42" s="176">
        <f>'実質公債費比率（分子）の構造'!N$52</f>
        <v>2297</v>
      </c>
      <c r="N42" s="176"/>
      <c r="O42" s="176"/>
      <c r="P42" s="176">
        <f>'実質公債費比率（分子）の構造'!O$52</f>
        <v>2283</v>
      </c>
    </row>
    <row r="43" spans="1:16" x14ac:dyDescent="0.15">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234</v>
      </c>
      <c r="C45" s="176"/>
      <c r="D45" s="176"/>
      <c r="E45" s="176">
        <f>'実質公債費比率（分子）の構造'!L$49</f>
        <v>251</v>
      </c>
      <c r="F45" s="176"/>
      <c r="G45" s="176"/>
      <c r="H45" s="176">
        <f>'実質公債費比率（分子）の構造'!M$49</f>
        <v>273</v>
      </c>
      <c r="I45" s="176"/>
      <c r="J45" s="176"/>
      <c r="K45" s="176">
        <f>'実質公債費比率（分子）の構造'!N$49</f>
        <v>231</v>
      </c>
      <c r="L45" s="176"/>
      <c r="M45" s="176"/>
      <c r="N45" s="176">
        <f>'実質公債費比率（分子）の構造'!O$49</f>
        <v>195</v>
      </c>
      <c r="O45" s="176"/>
      <c r="P45" s="176"/>
    </row>
    <row r="46" spans="1:16" x14ac:dyDescent="0.15">
      <c r="A46" s="176" t="s">
        <v>69</v>
      </c>
      <c r="B46" s="176">
        <f>'実質公債費比率（分子）の構造'!K$48</f>
        <v>420</v>
      </c>
      <c r="C46" s="176"/>
      <c r="D46" s="176"/>
      <c r="E46" s="176">
        <f>'実質公債費比率（分子）の構造'!L$48</f>
        <v>495</v>
      </c>
      <c r="F46" s="176"/>
      <c r="G46" s="176"/>
      <c r="H46" s="176">
        <f>'実質公債費比率（分子）の構造'!M$48</f>
        <v>411</v>
      </c>
      <c r="I46" s="176"/>
      <c r="J46" s="176"/>
      <c r="K46" s="176">
        <f>'実質公債費比率（分子）の構造'!N$48</f>
        <v>408</v>
      </c>
      <c r="L46" s="176"/>
      <c r="M46" s="176"/>
      <c r="N46" s="176">
        <f>'実質公債費比率（分子）の構造'!O$48</f>
        <v>388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2529</v>
      </c>
      <c r="C49" s="176"/>
      <c r="D49" s="176"/>
      <c r="E49" s="176">
        <f>'実質公債費比率（分子）の構造'!L$45</f>
        <v>2540</v>
      </c>
      <c r="F49" s="176"/>
      <c r="G49" s="176"/>
      <c r="H49" s="176">
        <f>'実質公債費比率（分子）の構造'!M$45</f>
        <v>2486</v>
      </c>
      <c r="I49" s="176"/>
      <c r="J49" s="176"/>
      <c r="K49" s="176">
        <f>'実質公債費比率（分子）の構造'!N$45</f>
        <v>2555</v>
      </c>
      <c r="L49" s="176"/>
      <c r="M49" s="176"/>
      <c r="N49" s="176">
        <f>'実質公債費比率（分子）の構造'!O$45</f>
        <v>2628</v>
      </c>
      <c r="O49" s="176"/>
      <c r="P49" s="176"/>
    </row>
    <row r="50" spans="1:16" x14ac:dyDescent="0.15">
      <c r="A50" s="176" t="s">
        <v>73</v>
      </c>
      <c r="B50" s="176" t="e">
        <f>NA()</f>
        <v>#N/A</v>
      </c>
      <c r="C50" s="176">
        <f>IF(ISNUMBER('実質公債費比率（分子）の構造'!K$53),'実質公債費比率（分子）の構造'!K$53,NA())</f>
        <v>903</v>
      </c>
      <c r="D50" s="176" t="e">
        <f>NA()</f>
        <v>#N/A</v>
      </c>
      <c r="E50" s="176" t="e">
        <f>NA()</f>
        <v>#N/A</v>
      </c>
      <c r="F50" s="176">
        <f>IF(ISNUMBER('実質公債費比率（分子）の構造'!L$53),'実質公債費比率（分子）の構造'!L$53,NA())</f>
        <v>999</v>
      </c>
      <c r="G50" s="176" t="e">
        <f>NA()</f>
        <v>#N/A</v>
      </c>
      <c r="H50" s="176" t="e">
        <f>NA()</f>
        <v>#N/A</v>
      </c>
      <c r="I50" s="176">
        <f>IF(ISNUMBER('実質公債費比率（分子）の構造'!M$53),'実質公債費比率（分子）の構造'!M$53,NA())</f>
        <v>871</v>
      </c>
      <c r="J50" s="176" t="e">
        <f>NA()</f>
        <v>#N/A</v>
      </c>
      <c r="K50" s="176" t="e">
        <f>NA()</f>
        <v>#N/A</v>
      </c>
      <c r="L50" s="176">
        <f>IF(ISNUMBER('実質公債費比率（分子）の構造'!N$53),'実質公債費比率（分子）の構造'!N$53,NA())</f>
        <v>897</v>
      </c>
      <c r="M50" s="176" t="e">
        <f>NA()</f>
        <v>#N/A</v>
      </c>
      <c r="N50" s="176" t="e">
        <f>NA()</f>
        <v>#N/A</v>
      </c>
      <c r="O50" s="176">
        <f>IF(ISNUMBER('実質公債費比率（分子）の構造'!O$53),'実質公債費比率（分子）の構造'!O$53,NA())</f>
        <v>928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27457</v>
      </c>
      <c r="E56" s="175"/>
      <c r="F56" s="175"/>
      <c r="G56" s="175">
        <f>'将来負担比率（分子）の構造'!J$52</f>
        <v>26563</v>
      </c>
      <c r="H56" s="175"/>
      <c r="I56" s="175"/>
      <c r="J56" s="175">
        <f>'将来負担比率（分子）の構造'!K$52</f>
        <v>25718</v>
      </c>
      <c r="K56" s="175"/>
      <c r="L56" s="175"/>
      <c r="M56" s="175">
        <f>'将来負担比率（分子）の構造'!L$52</f>
        <v>24954</v>
      </c>
      <c r="N56" s="175"/>
      <c r="O56" s="175"/>
      <c r="P56" s="175">
        <f>'将来負担比率（分子）の構造'!M$52</f>
        <v>23701</v>
      </c>
    </row>
    <row r="57" spans="1:16" x14ac:dyDescent="0.15">
      <c r="A57" s="175" t="s">
        <v>44</v>
      </c>
      <c r="B57" s="175"/>
      <c r="C57" s="175"/>
      <c r="D57" s="175">
        <f>'将来負担比率（分子）の構造'!I$51</f>
        <v>238</v>
      </c>
      <c r="E57" s="175"/>
      <c r="F57" s="175"/>
      <c r="G57" s="175">
        <f>'将来負担比率（分子）の構造'!J$51</f>
        <v>211</v>
      </c>
      <c r="H57" s="175"/>
      <c r="I57" s="175"/>
      <c r="J57" s="175">
        <f>'将来負担比率（分子）の構造'!K$51</f>
        <v>186</v>
      </c>
      <c r="K57" s="175"/>
      <c r="L57" s="175"/>
      <c r="M57" s="175">
        <f>'将来負担比率（分子）の構造'!L$51</f>
        <v>167</v>
      </c>
      <c r="N57" s="175"/>
      <c r="O57" s="175"/>
      <c r="P57" s="175">
        <f>'将来負担比率（分子）の構造'!M$51</f>
        <v>122</v>
      </c>
    </row>
    <row r="58" spans="1:16" x14ac:dyDescent="0.15">
      <c r="A58" s="175" t="s">
        <v>43</v>
      </c>
      <c r="B58" s="175"/>
      <c r="C58" s="175"/>
      <c r="D58" s="175">
        <f>'将来負担比率（分子）の構造'!I$50</f>
        <v>3863</v>
      </c>
      <c r="E58" s="175"/>
      <c r="F58" s="175"/>
      <c r="G58" s="175">
        <f>'将来負担比率（分子）の構造'!J$50</f>
        <v>4122</v>
      </c>
      <c r="H58" s="175"/>
      <c r="I58" s="175"/>
      <c r="J58" s="175">
        <f>'将来負担比率（分子）の構造'!K$50</f>
        <v>4504</v>
      </c>
      <c r="K58" s="175"/>
      <c r="L58" s="175"/>
      <c r="M58" s="175">
        <f>'将来負担比率（分子）の構造'!L$50</f>
        <v>5571</v>
      </c>
      <c r="N58" s="175"/>
      <c r="O58" s="175"/>
      <c r="P58" s="175">
        <f>'将来負担比率（分子）の構造'!M$50</f>
        <v>6572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105</v>
      </c>
      <c r="C62" s="175"/>
      <c r="D62" s="175"/>
      <c r="E62" s="175" t="str">
        <f>'将来負担比率（分子）の構造'!J$45</f>
        <v>-</v>
      </c>
      <c r="F62" s="175"/>
      <c r="G62" s="175"/>
      <c r="H62" s="175">
        <f>'将来負担比率（分子）の構造'!K$45</f>
        <v>46</v>
      </c>
      <c r="I62" s="175"/>
      <c r="J62" s="175"/>
      <c r="K62" s="175">
        <f>'将来負担比率（分子）の構造'!L$45</f>
        <v>426</v>
      </c>
      <c r="L62" s="175"/>
      <c r="M62" s="175"/>
      <c r="N62" s="175">
        <f>'将来負担比率（分子）の構造'!M$45</f>
        <v>365</v>
      </c>
      <c r="O62" s="175"/>
      <c r="P62" s="175"/>
    </row>
    <row r="63" spans="1:16" x14ac:dyDescent="0.15">
      <c r="A63" s="175" t="s">
        <v>36</v>
      </c>
      <c r="B63" s="175">
        <f>'将来負担比率（分子）の構造'!I$44</f>
        <v>1918</v>
      </c>
      <c r="C63" s="175"/>
      <c r="D63" s="175"/>
      <c r="E63" s="175">
        <f>'将来負担比率（分子）の構造'!J$44</f>
        <v>1731</v>
      </c>
      <c r="F63" s="175"/>
      <c r="G63" s="175"/>
      <c r="H63" s="175">
        <f>'将来負担比率（分子）の構造'!K$44</f>
        <v>1537</v>
      </c>
      <c r="I63" s="175"/>
      <c r="J63" s="175"/>
      <c r="K63" s="175">
        <f>'将来負担比率（分子）の構造'!L$44</f>
        <v>1642</v>
      </c>
      <c r="L63" s="175"/>
      <c r="M63" s="175"/>
      <c r="N63" s="175">
        <f>'将来負担比率（分子）の構造'!M$44</f>
        <v>1839</v>
      </c>
      <c r="O63" s="175"/>
      <c r="P63" s="175"/>
    </row>
    <row r="64" spans="1:16" x14ac:dyDescent="0.15">
      <c r="A64" s="175" t="s">
        <v>35</v>
      </c>
      <c r="B64" s="175">
        <f>'将来負担比率（分子）の構造'!I$43</f>
        <v>5685</v>
      </c>
      <c r="C64" s="175"/>
      <c r="D64" s="175"/>
      <c r="E64" s="175">
        <f>'将来負担比率（分子）の構造'!J$43</f>
        <v>5679</v>
      </c>
      <c r="F64" s="175"/>
      <c r="G64" s="175"/>
      <c r="H64" s="175">
        <f>'将来負担比率（分子）の構造'!K$43</f>
        <v>5210</v>
      </c>
      <c r="I64" s="175"/>
      <c r="J64" s="175"/>
      <c r="K64" s="175">
        <f>'将来負担比率（分子）の構造'!L$43</f>
        <v>4921</v>
      </c>
      <c r="L64" s="175"/>
      <c r="M64" s="175"/>
      <c r="N64" s="175">
        <f>'将来負担比率（分子）の構造'!M$43</f>
        <v>4315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27708</v>
      </c>
      <c r="C66" s="175"/>
      <c r="D66" s="175"/>
      <c r="E66" s="175">
        <f>'将来負担比率（分子）の構造'!J$41</f>
        <v>26872</v>
      </c>
      <c r="F66" s="175"/>
      <c r="G66" s="175"/>
      <c r="H66" s="175">
        <f>'将来負担比率（分子）の構造'!K$41</f>
        <v>26075</v>
      </c>
      <c r="I66" s="175"/>
      <c r="J66" s="175"/>
      <c r="K66" s="175">
        <f>'将来負担比率（分子）の構造'!L$41</f>
        <v>25492</v>
      </c>
      <c r="L66" s="175"/>
      <c r="M66" s="175"/>
      <c r="N66" s="175">
        <f>'将来負担比率（分子）の構造'!M$41</f>
        <v>23819</v>
      </c>
      <c r="O66" s="175"/>
      <c r="P66" s="175"/>
    </row>
    <row r="67" spans="1:16" x14ac:dyDescent="0.15">
      <c r="A67" s="175" t="s">
        <v>77</v>
      </c>
      <c r="B67" s="175" t="e">
        <f>NA()</f>
        <v>#N/A</v>
      </c>
      <c r="C67" s="175">
        <f>IF(ISNUMBER('将来負担比率（分子）の構造'!I$53), IF('将来負担比率（分子）の構造'!I$53 &lt; 0, 0, '将来負担比率（分子）の構造'!I$53), NA())</f>
        <v>3858</v>
      </c>
      <c r="D67" s="175" t="e">
        <f>NA()</f>
        <v>#N/A</v>
      </c>
      <c r="E67" s="175" t="e">
        <f>NA()</f>
        <v>#N/A</v>
      </c>
      <c r="F67" s="175">
        <f>IF(ISNUMBER('将来負担比率（分子）の構造'!J$53), IF('将来負担比率（分子）の構造'!J$53 &lt; 0, 0, '将来負担比率（分子）の構造'!J$53), NA())</f>
        <v>3386</v>
      </c>
      <c r="G67" s="175" t="e">
        <f>NA()</f>
        <v>#N/A</v>
      </c>
      <c r="H67" s="175" t="e">
        <f>NA()</f>
        <v>#N/A</v>
      </c>
      <c r="I67" s="175">
        <f>IF(ISNUMBER('将来負担比率（分子）の構造'!K$53), IF('将来負担比率（分子）の構造'!K$53 &lt; 0, 0, '将来負担比率（分子）の構造'!K$53), NA())</f>
        <v>2462</v>
      </c>
      <c r="J67" s="175" t="e">
        <f>NA()</f>
        <v>#N/A</v>
      </c>
      <c r="K67" s="175" t="e">
        <f>NA()</f>
        <v>#N/A</v>
      </c>
      <c r="L67" s="175">
        <f>IF(ISNUMBER('将来負担比率（分子）の構造'!L$53), IF('将来負担比率（分子）の構造'!L$53 &lt; 0, 0, '将来負担比率（分子）の構造'!L$53), NA())</f>
        <v>1789</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2014</v>
      </c>
      <c r="C72" s="179">
        <f>基金残高に係る経年分析!G55</f>
        <v>2503</v>
      </c>
      <c r="D72" s="179">
        <f>基金残高に係る経年分析!H55</f>
        <v>2405</v>
      </c>
    </row>
    <row r="73" spans="1:16" x14ac:dyDescent="0.15">
      <c r="A73" s="178" t="s">
        <v>80</v>
      </c>
      <c r="B73" s="179">
        <f>基金残高に係る経年分析!F56</f>
        <v>441</v>
      </c>
      <c r="C73" s="179">
        <f>基金残高に係る経年分析!G56</f>
        <v>841</v>
      </c>
      <c r="D73" s="179">
        <f>基金残高に係る経年分析!H56</f>
        <v>841</v>
      </c>
    </row>
    <row r="74" spans="1:16" x14ac:dyDescent="0.15">
      <c r="A74" s="178" t="s">
        <v>81</v>
      </c>
      <c r="B74" s="179">
        <f>基金残高に係る経年分析!F57</f>
        <v>2028</v>
      </c>
      <c r="C74" s="179">
        <f>基金残高に係る経年分析!G57</f>
        <v>2163</v>
      </c>
      <c r="D74" s="179">
        <f>基金残高に係る経年分析!H57</f>
        <v>3156</v>
      </c>
    </row>
  </sheetData>
  <sheetProtection algorithmName="SHA-512" hashValue="FYqYXy7XTnqyHJ7y44cCKBoBLb+v4MbXfKM90U5Phz/wexERAsuI2gnwKAi2CkalGM8Hc4+KGmZbabRh9gO/wA==" saltValue="WfPUsQYo1vh6ZP1wVk6Q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8762173</v>
      </c>
      <c r="S5" s="613"/>
      <c r="T5" s="613"/>
      <c r="U5" s="613"/>
      <c r="V5" s="613"/>
      <c r="W5" s="613"/>
      <c r="X5" s="613"/>
      <c r="Y5" s="614"/>
      <c r="Z5" s="615">
        <v>37.5</v>
      </c>
      <c r="AA5" s="615"/>
      <c r="AB5" s="615"/>
      <c r="AC5" s="615"/>
      <c r="AD5" s="616">
        <v>8762173</v>
      </c>
      <c r="AE5" s="616"/>
      <c r="AF5" s="616"/>
      <c r="AG5" s="616"/>
      <c r="AH5" s="616"/>
      <c r="AI5" s="616"/>
      <c r="AJ5" s="616"/>
      <c r="AK5" s="616"/>
      <c r="AL5" s="617">
        <v>64.3</v>
      </c>
      <c r="AM5" s="618"/>
      <c r="AN5" s="618"/>
      <c r="AO5" s="619"/>
      <c r="AP5" s="609" t="s">
        <v>229</v>
      </c>
      <c r="AQ5" s="610"/>
      <c r="AR5" s="610"/>
      <c r="AS5" s="610"/>
      <c r="AT5" s="610"/>
      <c r="AU5" s="610"/>
      <c r="AV5" s="610"/>
      <c r="AW5" s="610"/>
      <c r="AX5" s="610"/>
      <c r="AY5" s="610"/>
      <c r="AZ5" s="610"/>
      <c r="BA5" s="610"/>
      <c r="BB5" s="610"/>
      <c r="BC5" s="610"/>
      <c r="BD5" s="610"/>
      <c r="BE5" s="610"/>
      <c r="BF5" s="611"/>
      <c r="BG5" s="623">
        <v>8762173</v>
      </c>
      <c r="BH5" s="624"/>
      <c r="BI5" s="624"/>
      <c r="BJ5" s="624"/>
      <c r="BK5" s="624"/>
      <c r="BL5" s="624"/>
      <c r="BM5" s="624"/>
      <c r="BN5" s="625"/>
      <c r="BO5" s="626">
        <v>100</v>
      </c>
      <c r="BP5" s="626"/>
      <c r="BQ5" s="626"/>
      <c r="BR5" s="626"/>
      <c r="BS5" s="627">
        <v>108080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155960</v>
      </c>
      <c r="S6" s="624"/>
      <c r="T6" s="624"/>
      <c r="U6" s="624"/>
      <c r="V6" s="624"/>
      <c r="W6" s="624"/>
      <c r="X6" s="624"/>
      <c r="Y6" s="625"/>
      <c r="Z6" s="626">
        <v>0.7</v>
      </c>
      <c r="AA6" s="626"/>
      <c r="AB6" s="626"/>
      <c r="AC6" s="626"/>
      <c r="AD6" s="627">
        <v>155960</v>
      </c>
      <c r="AE6" s="627"/>
      <c r="AF6" s="627"/>
      <c r="AG6" s="627"/>
      <c r="AH6" s="627"/>
      <c r="AI6" s="627"/>
      <c r="AJ6" s="627"/>
      <c r="AK6" s="627"/>
      <c r="AL6" s="628">
        <v>1.1000000000000001</v>
      </c>
      <c r="AM6" s="629"/>
      <c r="AN6" s="629"/>
      <c r="AO6" s="630"/>
      <c r="AP6" s="620" t="s">
        <v>234</v>
      </c>
      <c r="AQ6" s="621"/>
      <c r="AR6" s="621"/>
      <c r="AS6" s="621"/>
      <c r="AT6" s="621"/>
      <c r="AU6" s="621"/>
      <c r="AV6" s="621"/>
      <c r="AW6" s="621"/>
      <c r="AX6" s="621"/>
      <c r="AY6" s="621"/>
      <c r="AZ6" s="621"/>
      <c r="BA6" s="621"/>
      <c r="BB6" s="621"/>
      <c r="BC6" s="621"/>
      <c r="BD6" s="621"/>
      <c r="BE6" s="621"/>
      <c r="BF6" s="622"/>
      <c r="BG6" s="623">
        <v>8762173</v>
      </c>
      <c r="BH6" s="624"/>
      <c r="BI6" s="624"/>
      <c r="BJ6" s="624"/>
      <c r="BK6" s="624"/>
      <c r="BL6" s="624"/>
      <c r="BM6" s="624"/>
      <c r="BN6" s="625"/>
      <c r="BO6" s="626">
        <v>100</v>
      </c>
      <c r="BP6" s="626"/>
      <c r="BQ6" s="626"/>
      <c r="BR6" s="626"/>
      <c r="BS6" s="627">
        <v>108080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175920</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175720</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4365</v>
      </c>
      <c r="S7" s="624"/>
      <c r="T7" s="624"/>
      <c r="U7" s="624"/>
      <c r="V7" s="624"/>
      <c r="W7" s="624"/>
      <c r="X7" s="624"/>
      <c r="Y7" s="625"/>
      <c r="Z7" s="626">
        <v>0</v>
      </c>
      <c r="AA7" s="626"/>
      <c r="AB7" s="626"/>
      <c r="AC7" s="626"/>
      <c r="AD7" s="627">
        <v>4365</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3633600</v>
      </c>
      <c r="BH7" s="624"/>
      <c r="BI7" s="624"/>
      <c r="BJ7" s="624"/>
      <c r="BK7" s="624"/>
      <c r="BL7" s="624"/>
      <c r="BM7" s="624"/>
      <c r="BN7" s="625"/>
      <c r="BO7" s="626">
        <v>41.5</v>
      </c>
      <c r="BP7" s="626"/>
      <c r="BQ7" s="626"/>
      <c r="BR7" s="626"/>
      <c r="BS7" s="627">
        <v>108080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3143613</v>
      </c>
      <c r="CS7" s="624"/>
      <c r="CT7" s="624"/>
      <c r="CU7" s="624"/>
      <c r="CV7" s="624"/>
      <c r="CW7" s="624"/>
      <c r="CX7" s="624"/>
      <c r="CY7" s="625"/>
      <c r="CZ7" s="626">
        <v>13.8</v>
      </c>
      <c r="DA7" s="626"/>
      <c r="DB7" s="626"/>
      <c r="DC7" s="626"/>
      <c r="DD7" s="632">
        <v>215193</v>
      </c>
      <c r="DE7" s="624"/>
      <c r="DF7" s="624"/>
      <c r="DG7" s="624"/>
      <c r="DH7" s="624"/>
      <c r="DI7" s="624"/>
      <c r="DJ7" s="624"/>
      <c r="DK7" s="624"/>
      <c r="DL7" s="624"/>
      <c r="DM7" s="624"/>
      <c r="DN7" s="624"/>
      <c r="DO7" s="624"/>
      <c r="DP7" s="625"/>
      <c r="DQ7" s="632">
        <v>2500038</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43512</v>
      </c>
      <c r="S8" s="624"/>
      <c r="T8" s="624"/>
      <c r="U8" s="624"/>
      <c r="V8" s="624"/>
      <c r="W8" s="624"/>
      <c r="X8" s="624"/>
      <c r="Y8" s="625"/>
      <c r="Z8" s="626">
        <v>0.2</v>
      </c>
      <c r="AA8" s="626"/>
      <c r="AB8" s="626"/>
      <c r="AC8" s="626"/>
      <c r="AD8" s="627">
        <v>43512</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105627</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8864708</v>
      </c>
      <c r="CS8" s="624"/>
      <c r="CT8" s="624"/>
      <c r="CU8" s="624"/>
      <c r="CV8" s="624"/>
      <c r="CW8" s="624"/>
      <c r="CX8" s="624"/>
      <c r="CY8" s="625"/>
      <c r="CZ8" s="626">
        <v>38.9</v>
      </c>
      <c r="DA8" s="626"/>
      <c r="DB8" s="626"/>
      <c r="DC8" s="626"/>
      <c r="DD8" s="632">
        <v>255697</v>
      </c>
      <c r="DE8" s="624"/>
      <c r="DF8" s="624"/>
      <c r="DG8" s="624"/>
      <c r="DH8" s="624"/>
      <c r="DI8" s="624"/>
      <c r="DJ8" s="624"/>
      <c r="DK8" s="624"/>
      <c r="DL8" s="624"/>
      <c r="DM8" s="624"/>
      <c r="DN8" s="624"/>
      <c r="DO8" s="624"/>
      <c r="DP8" s="625"/>
      <c r="DQ8" s="632">
        <v>4371996</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34368</v>
      </c>
      <c r="S9" s="624"/>
      <c r="T9" s="624"/>
      <c r="U9" s="624"/>
      <c r="V9" s="624"/>
      <c r="W9" s="624"/>
      <c r="X9" s="624"/>
      <c r="Y9" s="625"/>
      <c r="Z9" s="626">
        <v>0.1</v>
      </c>
      <c r="AA9" s="626"/>
      <c r="AB9" s="626"/>
      <c r="AC9" s="626"/>
      <c r="AD9" s="627">
        <v>34368</v>
      </c>
      <c r="AE9" s="627"/>
      <c r="AF9" s="627"/>
      <c r="AG9" s="627"/>
      <c r="AH9" s="627"/>
      <c r="AI9" s="627"/>
      <c r="AJ9" s="627"/>
      <c r="AK9" s="627"/>
      <c r="AL9" s="628">
        <v>0.3</v>
      </c>
      <c r="AM9" s="629"/>
      <c r="AN9" s="629"/>
      <c r="AO9" s="630"/>
      <c r="AP9" s="620" t="s">
        <v>243</v>
      </c>
      <c r="AQ9" s="621"/>
      <c r="AR9" s="621"/>
      <c r="AS9" s="621"/>
      <c r="AT9" s="621"/>
      <c r="AU9" s="621"/>
      <c r="AV9" s="621"/>
      <c r="AW9" s="621"/>
      <c r="AX9" s="621"/>
      <c r="AY9" s="621"/>
      <c r="AZ9" s="621"/>
      <c r="BA9" s="621"/>
      <c r="BB9" s="621"/>
      <c r="BC9" s="621"/>
      <c r="BD9" s="621"/>
      <c r="BE9" s="621"/>
      <c r="BF9" s="622"/>
      <c r="BG9" s="623">
        <v>2838132</v>
      </c>
      <c r="BH9" s="624"/>
      <c r="BI9" s="624"/>
      <c r="BJ9" s="624"/>
      <c r="BK9" s="624"/>
      <c r="BL9" s="624"/>
      <c r="BM9" s="624"/>
      <c r="BN9" s="625"/>
      <c r="BO9" s="626">
        <v>32.4</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2561566</v>
      </c>
      <c r="CS9" s="624"/>
      <c r="CT9" s="624"/>
      <c r="CU9" s="624"/>
      <c r="CV9" s="624"/>
      <c r="CW9" s="624"/>
      <c r="CX9" s="624"/>
      <c r="CY9" s="625"/>
      <c r="CZ9" s="626">
        <v>11.2</v>
      </c>
      <c r="DA9" s="626"/>
      <c r="DB9" s="626"/>
      <c r="DC9" s="626"/>
      <c r="DD9" s="632">
        <v>27778</v>
      </c>
      <c r="DE9" s="624"/>
      <c r="DF9" s="624"/>
      <c r="DG9" s="624"/>
      <c r="DH9" s="624"/>
      <c r="DI9" s="624"/>
      <c r="DJ9" s="624"/>
      <c r="DK9" s="624"/>
      <c r="DL9" s="624"/>
      <c r="DM9" s="624"/>
      <c r="DN9" s="624"/>
      <c r="DO9" s="624"/>
      <c r="DP9" s="625"/>
      <c r="DQ9" s="632">
        <v>2088975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130</v>
      </c>
      <c r="AA10" s="626"/>
      <c r="AB10" s="626"/>
      <c r="AC10" s="626"/>
      <c r="AD10" s="627" t="s">
        <v>246</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200223</v>
      </c>
      <c r="BH10" s="624"/>
      <c r="BI10" s="624"/>
      <c r="BJ10" s="624"/>
      <c r="BK10" s="624"/>
      <c r="BL10" s="624"/>
      <c r="BM10" s="624"/>
      <c r="BN10" s="625"/>
      <c r="BO10" s="626">
        <v>2.2999999999999998</v>
      </c>
      <c r="BP10" s="626"/>
      <c r="BQ10" s="626"/>
      <c r="BR10" s="626"/>
      <c r="BS10" s="627" t="s">
        <v>130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56751</v>
      </c>
      <c r="CS10" s="624"/>
      <c r="CT10" s="624"/>
      <c r="CU10" s="624"/>
      <c r="CV10" s="624"/>
      <c r="CW10" s="624"/>
      <c r="CX10" s="624"/>
      <c r="CY10" s="625"/>
      <c r="CZ10" s="626">
        <v>0.2</v>
      </c>
      <c r="DA10" s="626"/>
      <c r="DB10" s="626"/>
      <c r="DC10" s="626"/>
      <c r="DD10" s="632">
        <v>5346</v>
      </c>
      <c r="DE10" s="624"/>
      <c r="DF10" s="624"/>
      <c r="DG10" s="624"/>
      <c r="DH10" s="624"/>
      <c r="DI10" s="624"/>
      <c r="DJ10" s="624"/>
      <c r="DK10" s="624"/>
      <c r="DL10" s="624"/>
      <c r="DM10" s="624"/>
      <c r="DN10" s="624"/>
      <c r="DO10" s="624"/>
      <c r="DP10" s="625"/>
      <c r="DQ10" s="632">
        <v>54149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1312076</v>
      </c>
      <c r="S11" s="624"/>
      <c r="T11" s="624"/>
      <c r="U11" s="624"/>
      <c r="V11" s="624"/>
      <c r="W11" s="624"/>
      <c r="X11" s="624"/>
      <c r="Y11" s="625"/>
      <c r="Z11" s="628">
        <v>5.6</v>
      </c>
      <c r="AA11" s="629"/>
      <c r="AB11" s="629"/>
      <c r="AC11" s="635"/>
      <c r="AD11" s="632">
        <v>1312076</v>
      </c>
      <c r="AE11" s="624"/>
      <c r="AF11" s="624"/>
      <c r="AG11" s="624"/>
      <c r="AH11" s="624"/>
      <c r="AI11" s="624"/>
      <c r="AJ11" s="624"/>
      <c r="AK11" s="625"/>
      <c r="AL11" s="628">
        <v>9.6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489618</v>
      </c>
      <c r="BH11" s="624"/>
      <c r="BI11" s="624"/>
      <c r="BJ11" s="624"/>
      <c r="BK11" s="624"/>
      <c r="BL11" s="624"/>
      <c r="BM11" s="624"/>
      <c r="BN11" s="625"/>
      <c r="BO11" s="626">
        <v>5.6</v>
      </c>
      <c r="BP11" s="626"/>
      <c r="BQ11" s="626"/>
      <c r="BR11" s="626"/>
      <c r="BS11" s="627">
        <v>108080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436518</v>
      </c>
      <c r="CS11" s="624"/>
      <c r="CT11" s="624"/>
      <c r="CU11" s="624"/>
      <c r="CV11" s="624"/>
      <c r="CW11" s="624"/>
      <c r="CX11" s="624"/>
      <c r="CY11" s="625"/>
      <c r="CZ11" s="626">
        <v>1.9</v>
      </c>
      <c r="DA11" s="626"/>
      <c r="DB11" s="626"/>
      <c r="DC11" s="626"/>
      <c r="DD11" s="632">
        <v>263583</v>
      </c>
      <c r="DE11" s="624"/>
      <c r="DF11" s="624"/>
      <c r="DG11" s="624"/>
      <c r="DH11" s="624"/>
      <c r="DI11" s="624"/>
      <c r="DJ11" s="624"/>
      <c r="DK11" s="624"/>
      <c r="DL11" s="624"/>
      <c r="DM11" s="624"/>
      <c r="DN11" s="624"/>
      <c r="DO11" s="624"/>
      <c r="DP11" s="625"/>
      <c r="DQ11" s="632">
        <v>166592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26591</v>
      </c>
      <c r="S12" s="624"/>
      <c r="T12" s="624"/>
      <c r="U12" s="624"/>
      <c r="V12" s="624"/>
      <c r="W12" s="624"/>
      <c r="X12" s="624"/>
      <c r="Y12" s="625"/>
      <c r="Z12" s="626">
        <v>0.1</v>
      </c>
      <c r="AA12" s="626"/>
      <c r="AB12" s="626"/>
      <c r="AC12" s="626"/>
      <c r="AD12" s="627">
        <v>26591</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4480284</v>
      </c>
      <c r="BH12" s="624"/>
      <c r="BI12" s="624"/>
      <c r="BJ12" s="624"/>
      <c r="BK12" s="624"/>
      <c r="BL12" s="624"/>
      <c r="BM12" s="624"/>
      <c r="BN12" s="625"/>
      <c r="BO12" s="626">
        <v>51.1</v>
      </c>
      <c r="BP12" s="626"/>
      <c r="BQ12" s="626"/>
      <c r="BR12" s="626"/>
      <c r="BS12" s="627" t="s">
        <v>246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261850</v>
      </c>
      <c r="CS12" s="624"/>
      <c r="CT12" s="624"/>
      <c r="CU12" s="624"/>
      <c r="CV12" s="624"/>
      <c r="CW12" s="624"/>
      <c r="CX12" s="624"/>
      <c r="CY12" s="625"/>
      <c r="CZ12" s="626">
        <v>1.1000000000000001</v>
      </c>
      <c r="DA12" s="626"/>
      <c r="DB12" s="626"/>
      <c r="DC12" s="626"/>
      <c r="DD12" s="632">
        <v>33573</v>
      </c>
      <c r="DE12" s="624"/>
      <c r="DF12" s="624"/>
      <c r="DG12" s="624"/>
      <c r="DH12" s="624"/>
      <c r="DI12" s="624"/>
      <c r="DJ12" s="624"/>
      <c r="DK12" s="624"/>
      <c r="DL12" s="624"/>
      <c r="DM12" s="624"/>
      <c r="DN12" s="624"/>
      <c r="DO12" s="624"/>
      <c r="DP12" s="625"/>
      <c r="DQ12" s="632">
        <v>159036</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246</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4478116</v>
      </c>
      <c r="BH13" s="624"/>
      <c r="BI13" s="624"/>
      <c r="BJ13" s="624"/>
      <c r="BK13" s="624"/>
      <c r="BL13" s="624"/>
      <c r="BM13" s="624"/>
      <c r="BN13" s="625"/>
      <c r="BO13" s="626">
        <v>51.1</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1682891</v>
      </c>
      <c r="CS13" s="624"/>
      <c r="CT13" s="624"/>
      <c r="CU13" s="624"/>
      <c r="CV13" s="624"/>
      <c r="CW13" s="624"/>
      <c r="CX13" s="624"/>
      <c r="CY13" s="625"/>
      <c r="CZ13" s="626">
        <v>7.4</v>
      </c>
      <c r="DA13" s="626"/>
      <c r="DB13" s="626"/>
      <c r="DC13" s="626"/>
      <c r="DD13" s="632">
        <v>514338</v>
      </c>
      <c r="DE13" s="624"/>
      <c r="DF13" s="624"/>
      <c r="DG13" s="624"/>
      <c r="DH13" s="624"/>
      <c r="DI13" s="624"/>
      <c r="DJ13" s="624"/>
      <c r="DK13" s="624"/>
      <c r="DL13" s="624"/>
      <c r="DM13" s="624"/>
      <c r="DN13" s="624"/>
      <c r="DO13" s="624"/>
      <c r="DP13" s="625"/>
      <c r="DQ13" s="632">
        <v>1185507</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246</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205238</v>
      </c>
      <c r="BH14" s="624"/>
      <c r="BI14" s="624"/>
      <c r="BJ14" s="624"/>
      <c r="BK14" s="624"/>
      <c r="BL14" s="624"/>
      <c r="BM14" s="624"/>
      <c r="BN14" s="625"/>
      <c r="BO14" s="626">
        <v>2.2999999999999998</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865725</v>
      </c>
      <c r="CS14" s="624"/>
      <c r="CT14" s="624"/>
      <c r="CU14" s="624"/>
      <c r="CV14" s="624"/>
      <c r="CW14" s="624"/>
      <c r="CX14" s="624"/>
      <c r="CY14" s="625"/>
      <c r="CZ14" s="626">
        <v>3.8</v>
      </c>
      <c r="DA14" s="626"/>
      <c r="DB14" s="626"/>
      <c r="DC14" s="626"/>
      <c r="DD14" s="632">
        <v>84283</v>
      </c>
      <c r="DE14" s="624"/>
      <c r="DF14" s="624"/>
      <c r="DG14" s="624"/>
      <c r="DH14" s="624"/>
      <c r="DI14" s="624"/>
      <c r="DJ14" s="624"/>
      <c r="DK14" s="624"/>
      <c r="DL14" s="624"/>
      <c r="DM14" s="624"/>
      <c r="DN14" s="624"/>
      <c r="DO14" s="624"/>
      <c r="DP14" s="625"/>
      <c r="DQ14" s="632">
        <v>782371</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246</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443011</v>
      </c>
      <c r="BH15" s="624"/>
      <c r="BI15" s="624"/>
      <c r="BJ15" s="624"/>
      <c r="BK15" s="624"/>
      <c r="BL15" s="624"/>
      <c r="BM15" s="624"/>
      <c r="BN15" s="625"/>
      <c r="BO15" s="626">
        <v>5.0999999999999996</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2106350</v>
      </c>
      <c r="CS15" s="624"/>
      <c r="CT15" s="624"/>
      <c r="CU15" s="624"/>
      <c r="CV15" s="624"/>
      <c r="CW15" s="624"/>
      <c r="CX15" s="624"/>
      <c r="CY15" s="625"/>
      <c r="CZ15" s="626">
        <v>9.1999999999999993</v>
      </c>
      <c r="DA15" s="626"/>
      <c r="DB15" s="626"/>
      <c r="DC15" s="626"/>
      <c r="DD15" s="632">
        <v>234952</v>
      </c>
      <c r="DE15" s="624"/>
      <c r="DF15" s="624"/>
      <c r="DG15" s="624"/>
      <c r="DH15" s="624"/>
      <c r="DI15" s="624"/>
      <c r="DJ15" s="624"/>
      <c r="DK15" s="624"/>
      <c r="DL15" s="624"/>
      <c r="DM15" s="624"/>
      <c r="DN15" s="624"/>
      <c r="DO15" s="624"/>
      <c r="DP15" s="625"/>
      <c r="DQ15" s="632">
        <v>1561828</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23659</v>
      </c>
      <c r="S16" s="624"/>
      <c r="T16" s="624"/>
      <c r="U16" s="624"/>
      <c r="V16" s="624"/>
      <c r="W16" s="624"/>
      <c r="X16" s="624"/>
      <c r="Y16" s="625"/>
      <c r="Z16" s="626">
        <v>0.1</v>
      </c>
      <c r="AA16" s="626"/>
      <c r="AB16" s="626"/>
      <c r="AC16" s="626"/>
      <c r="AD16" s="627">
        <v>23659</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40</v>
      </c>
      <c r="BH16" s="624"/>
      <c r="BI16" s="624"/>
      <c r="BJ16" s="624"/>
      <c r="BK16" s="624"/>
      <c r="BL16" s="624"/>
      <c r="BM16" s="624"/>
      <c r="BN16" s="625"/>
      <c r="BO16" s="626">
        <v>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1822</v>
      </c>
      <c r="CS16" s="624"/>
      <c r="CT16" s="624"/>
      <c r="CU16" s="624"/>
      <c r="CV16" s="624"/>
      <c r="CW16" s="624"/>
      <c r="CX16" s="624"/>
      <c r="CY16" s="625"/>
      <c r="CZ16" s="626">
        <v>0</v>
      </c>
      <c r="DA16" s="626"/>
      <c r="DB16" s="626"/>
      <c r="DC16" s="626"/>
      <c r="DD16" s="632" t="s">
        <v>130</v>
      </c>
      <c r="DE16" s="624"/>
      <c r="DF16" s="624"/>
      <c r="DG16" s="624"/>
      <c r="DH16" s="624"/>
      <c r="DI16" s="624"/>
      <c r="DJ16" s="624"/>
      <c r="DK16" s="624"/>
      <c r="DL16" s="624"/>
      <c r="DM16" s="624"/>
      <c r="DN16" s="624"/>
      <c r="DO16" s="624"/>
      <c r="DP16" s="625"/>
      <c r="DQ16" s="632">
        <v>1822</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166939</v>
      </c>
      <c r="S17" s="624"/>
      <c r="T17" s="624"/>
      <c r="U17" s="624"/>
      <c r="V17" s="624"/>
      <c r="W17" s="624"/>
      <c r="X17" s="624"/>
      <c r="Y17" s="625"/>
      <c r="Z17" s="626">
        <v>0.7</v>
      </c>
      <c r="AA17" s="626"/>
      <c r="AB17" s="626"/>
      <c r="AC17" s="626"/>
      <c r="AD17" s="627">
        <v>166939</v>
      </c>
      <c r="AE17" s="627"/>
      <c r="AF17" s="627"/>
      <c r="AG17" s="627"/>
      <c r="AH17" s="627"/>
      <c r="AI17" s="627"/>
      <c r="AJ17" s="627"/>
      <c r="AK17" s="627"/>
      <c r="AL17" s="628">
        <v>1.2</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246</v>
      </c>
      <c r="BH17" s="624"/>
      <c r="BI17" s="624"/>
      <c r="BJ17" s="624"/>
      <c r="BK17" s="624"/>
      <c r="BL17" s="624"/>
      <c r="BM17" s="624"/>
      <c r="BN17" s="625"/>
      <c r="BO17" s="626" t="s">
        <v>130</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2628281</v>
      </c>
      <c r="CS17" s="624"/>
      <c r="CT17" s="624"/>
      <c r="CU17" s="624"/>
      <c r="CV17" s="624"/>
      <c r="CW17" s="624"/>
      <c r="CX17" s="624"/>
      <c r="CY17" s="625"/>
      <c r="CZ17" s="626">
        <v>11.5</v>
      </c>
      <c r="DA17" s="626"/>
      <c r="DB17" s="626"/>
      <c r="DC17" s="626"/>
      <c r="DD17" s="632" t="s">
        <v>130</v>
      </c>
      <c r="DE17" s="624"/>
      <c r="DF17" s="624"/>
      <c r="DG17" s="624"/>
      <c r="DH17" s="624"/>
      <c r="DI17" s="624"/>
      <c r="DJ17" s="624"/>
      <c r="DK17" s="624"/>
      <c r="DL17" s="624"/>
      <c r="DM17" s="624"/>
      <c r="DN17" s="624"/>
      <c r="DO17" s="624"/>
      <c r="DP17" s="625"/>
      <c r="DQ17" s="632">
        <v>2619279</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72073</v>
      </c>
      <c r="S18" s="624"/>
      <c r="T18" s="624"/>
      <c r="U18" s="624"/>
      <c r="V18" s="624"/>
      <c r="W18" s="624"/>
      <c r="X18" s="624"/>
      <c r="Y18" s="625"/>
      <c r="Z18" s="626">
        <v>0.3</v>
      </c>
      <c r="AA18" s="626"/>
      <c r="AB18" s="626"/>
      <c r="AC18" s="626"/>
      <c r="AD18" s="627">
        <v>72073</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71094</v>
      </c>
      <c r="S19" s="624"/>
      <c r="T19" s="624"/>
      <c r="U19" s="624"/>
      <c r="V19" s="624"/>
      <c r="W19" s="624"/>
      <c r="X19" s="624"/>
      <c r="Y19" s="625"/>
      <c r="Z19" s="626">
        <v>0.3</v>
      </c>
      <c r="AA19" s="626"/>
      <c r="AB19" s="626"/>
      <c r="AC19" s="626"/>
      <c r="AD19" s="627">
        <v>71094</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246</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979</v>
      </c>
      <c r="S20" s="624"/>
      <c r="T20" s="624"/>
      <c r="U20" s="624"/>
      <c r="V20" s="624"/>
      <c r="W20" s="624"/>
      <c r="X20" s="624"/>
      <c r="Y20" s="625"/>
      <c r="Z20" s="626">
        <v>0</v>
      </c>
      <c r="AA20" s="626"/>
      <c r="AB20" s="626"/>
      <c r="AC20" s="626"/>
      <c r="AD20" s="627">
        <v>979</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246</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22785995</v>
      </c>
      <c r="CS20" s="624"/>
      <c r="CT20" s="624"/>
      <c r="CU20" s="624"/>
      <c r="CV20" s="624"/>
      <c r="CW20" s="624"/>
      <c r="CX20" s="624"/>
      <c r="CY20" s="625"/>
      <c r="CZ20" s="626">
        <v>100</v>
      </c>
      <c r="DA20" s="626"/>
      <c r="DB20" s="626"/>
      <c r="DC20" s="626"/>
      <c r="DD20" s="632">
        <v>1634743</v>
      </c>
      <c r="DE20" s="624"/>
      <c r="DF20" s="624"/>
      <c r="DG20" s="624"/>
      <c r="DH20" s="624"/>
      <c r="DI20" s="624"/>
      <c r="DJ20" s="624"/>
      <c r="DK20" s="624"/>
      <c r="DL20" s="624"/>
      <c r="DM20" s="624"/>
      <c r="DN20" s="624"/>
      <c r="DO20" s="624"/>
      <c r="DP20" s="625"/>
      <c r="DQ20" s="632">
        <v>15667313</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3261581</v>
      </c>
      <c r="S21" s="624"/>
      <c r="T21" s="624"/>
      <c r="U21" s="624"/>
      <c r="V21" s="624"/>
      <c r="W21" s="624"/>
      <c r="X21" s="624"/>
      <c r="Y21" s="625"/>
      <c r="Z21" s="626">
        <v>13.9</v>
      </c>
      <c r="AA21" s="626"/>
      <c r="AB21" s="626"/>
      <c r="AC21" s="626"/>
      <c r="AD21" s="627">
        <v>2968514</v>
      </c>
      <c r="AE21" s="627"/>
      <c r="AF21" s="627"/>
      <c r="AG21" s="627"/>
      <c r="AH21" s="627"/>
      <c r="AI21" s="627"/>
      <c r="AJ21" s="627"/>
      <c r="AK21" s="627"/>
      <c r="AL21" s="628">
        <v>21.8</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246</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2968514</v>
      </c>
      <c r="S22" s="624"/>
      <c r="T22" s="624"/>
      <c r="U22" s="624"/>
      <c r="V22" s="624"/>
      <c r="W22" s="624"/>
      <c r="X22" s="624"/>
      <c r="Y22" s="625"/>
      <c r="Z22" s="626">
        <v>12.7</v>
      </c>
      <c r="AA22" s="626"/>
      <c r="AB22" s="626"/>
      <c r="AC22" s="626"/>
      <c r="AD22" s="627">
        <v>2968514</v>
      </c>
      <c r="AE22" s="627"/>
      <c r="AF22" s="627"/>
      <c r="AG22" s="627"/>
      <c r="AH22" s="627"/>
      <c r="AI22" s="627"/>
      <c r="AJ22" s="627"/>
      <c r="AK22" s="627"/>
      <c r="AL22" s="628">
        <v>21.8</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246</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293067</v>
      </c>
      <c r="S23" s="624"/>
      <c r="T23" s="624"/>
      <c r="U23" s="624"/>
      <c r="V23" s="624"/>
      <c r="W23" s="624"/>
      <c r="X23" s="624"/>
      <c r="Y23" s="625"/>
      <c r="Z23" s="626">
        <v>1.3</v>
      </c>
      <c r="AA23" s="626"/>
      <c r="AB23" s="626"/>
      <c r="AC23" s="626"/>
      <c r="AD23" s="627" t="s">
        <v>130</v>
      </c>
      <c r="AE23" s="627"/>
      <c r="AF23" s="627"/>
      <c r="AG23" s="627"/>
      <c r="AH23" s="627"/>
      <c r="AI23" s="627"/>
      <c r="AJ23" s="627"/>
      <c r="AK23" s="627"/>
      <c r="AL23" s="628" t="s">
        <v>246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246</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11480683</v>
      </c>
      <c r="CS24" s="613"/>
      <c r="CT24" s="613"/>
      <c r="CU24" s="613"/>
      <c r="CV24" s="613"/>
      <c r="CW24" s="613"/>
      <c r="CX24" s="613"/>
      <c r="CY24" s="614"/>
      <c r="CZ24" s="617">
        <v>50.4</v>
      </c>
      <c r="DA24" s="618"/>
      <c r="DB24" s="618"/>
      <c r="DC24" s="634"/>
      <c r="DD24" s="657">
        <v>7421720</v>
      </c>
      <c r="DE24" s="613"/>
      <c r="DF24" s="613"/>
      <c r="DG24" s="613"/>
      <c r="DH24" s="613"/>
      <c r="DI24" s="613"/>
      <c r="DJ24" s="613"/>
      <c r="DK24" s="614"/>
      <c r="DL24" s="657">
        <v>7108032</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13863297</v>
      </c>
      <c r="S25" s="624"/>
      <c r="T25" s="624"/>
      <c r="U25" s="624"/>
      <c r="V25" s="624"/>
      <c r="W25" s="624"/>
      <c r="X25" s="624"/>
      <c r="Y25" s="625"/>
      <c r="Z25" s="626">
        <v>59.3</v>
      </c>
      <c r="AA25" s="626"/>
      <c r="AB25" s="626"/>
      <c r="AC25" s="626"/>
      <c r="AD25" s="627">
        <v>13570230</v>
      </c>
      <c r="AE25" s="627"/>
      <c r="AF25" s="627"/>
      <c r="AG25" s="627"/>
      <c r="AH25" s="627"/>
      <c r="AI25" s="627"/>
      <c r="AJ25" s="627"/>
      <c r="AK25" s="627"/>
      <c r="AL25" s="628">
        <v>99.6</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246</v>
      </c>
      <c r="BP25" s="626"/>
      <c r="BQ25" s="626"/>
      <c r="BR25" s="626"/>
      <c r="BS25" s="627" t="s">
        <v>246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3421601</v>
      </c>
      <c r="CS25" s="653"/>
      <c r="CT25" s="653"/>
      <c r="CU25" s="653"/>
      <c r="CV25" s="653"/>
      <c r="CW25" s="653"/>
      <c r="CX25" s="653"/>
      <c r="CY25" s="654"/>
      <c r="CZ25" s="628">
        <v>15</v>
      </c>
      <c r="DA25" s="655"/>
      <c r="DB25" s="655"/>
      <c r="DC25" s="658"/>
      <c r="DD25" s="632">
        <v>3029962</v>
      </c>
      <c r="DE25" s="653"/>
      <c r="DF25" s="653"/>
      <c r="DG25" s="653"/>
      <c r="DH25" s="653"/>
      <c r="DI25" s="653"/>
      <c r="DJ25" s="653"/>
      <c r="DK25" s="654"/>
      <c r="DL25" s="632">
        <v>3013185</v>
      </c>
      <c r="DM25" s="653"/>
      <c r="DN25" s="653"/>
      <c r="DO25" s="653"/>
      <c r="DP25" s="653"/>
      <c r="DQ25" s="653"/>
      <c r="DR25" s="653"/>
      <c r="DS25" s="653"/>
      <c r="DT25" s="653"/>
      <c r="DU25" s="653"/>
      <c r="DV25" s="654"/>
      <c r="DW25" s="628">
        <v>21.6</v>
      </c>
      <c r="DX25" s="655"/>
      <c r="DY25" s="655"/>
      <c r="DZ25" s="655"/>
      <c r="EA25" s="655"/>
      <c r="EB25" s="655"/>
      <c r="EC25" s="656"/>
    </row>
    <row r="26" spans="2:133" ht="11.25" customHeight="1" x14ac:dyDescent="0.15">
      <c r="B26" s="620" t="s">
        <v>297</v>
      </c>
      <c r="C26" s="621"/>
      <c r="D26" s="621"/>
      <c r="E26" s="621"/>
      <c r="F26" s="621"/>
      <c r="G26" s="621"/>
      <c r="H26" s="621"/>
      <c r="I26" s="621"/>
      <c r="J26" s="621"/>
      <c r="K26" s="621"/>
      <c r="L26" s="621"/>
      <c r="M26" s="621"/>
      <c r="N26" s="621"/>
      <c r="O26" s="621"/>
      <c r="P26" s="621"/>
      <c r="Q26" s="622"/>
      <c r="R26" s="623">
        <v>6235</v>
      </c>
      <c r="S26" s="624"/>
      <c r="T26" s="624"/>
      <c r="U26" s="624"/>
      <c r="V26" s="624"/>
      <c r="W26" s="624"/>
      <c r="X26" s="624"/>
      <c r="Y26" s="625"/>
      <c r="Z26" s="626">
        <v>0</v>
      </c>
      <c r="AA26" s="626"/>
      <c r="AB26" s="626"/>
      <c r="AC26" s="626"/>
      <c r="AD26" s="627">
        <v>6235</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246</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2153086</v>
      </c>
      <c r="CS26" s="624"/>
      <c r="CT26" s="624"/>
      <c r="CU26" s="624"/>
      <c r="CV26" s="624"/>
      <c r="CW26" s="624"/>
      <c r="CX26" s="624"/>
      <c r="CY26" s="625"/>
      <c r="CZ26" s="628">
        <v>9.4</v>
      </c>
      <c r="DA26" s="655"/>
      <c r="DB26" s="655"/>
      <c r="DC26" s="658"/>
      <c r="DD26" s="632">
        <v>1856575</v>
      </c>
      <c r="DE26" s="624"/>
      <c r="DF26" s="624"/>
      <c r="DG26" s="624"/>
      <c r="DH26" s="624"/>
      <c r="DI26" s="624"/>
      <c r="DJ26" s="624"/>
      <c r="DK26" s="625"/>
      <c r="DL26" s="632" t="s">
        <v>130</v>
      </c>
      <c r="DM26" s="624"/>
      <c r="DN26" s="624"/>
      <c r="DO26" s="624"/>
      <c r="DP26" s="624"/>
      <c r="DQ26" s="624"/>
      <c r="DR26" s="624"/>
      <c r="DS26" s="624"/>
      <c r="DT26" s="624"/>
      <c r="DU26" s="624"/>
      <c r="DV26" s="625"/>
      <c r="DW26" s="628" t="s">
        <v>246</v>
      </c>
      <c r="DX26" s="655"/>
      <c r="DY26" s="655"/>
      <c r="DZ26" s="655"/>
      <c r="EA26" s="655"/>
      <c r="EB26" s="655"/>
      <c r="EC26" s="656"/>
    </row>
    <row r="27" spans="2:133" ht="11.25" customHeight="1" x14ac:dyDescent="0.15">
      <c r="B27" s="620" t="s">
        <v>300</v>
      </c>
      <c r="C27" s="621"/>
      <c r="D27" s="621"/>
      <c r="E27" s="621"/>
      <c r="F27" s="621"/>
      <c r="G27" s="621"/>
      <c r="H27" s="621"/>
      <c r="I27" s="621"/>
      <c r="J27" s="621"/>
      <c r="K27" s="621"/>
      <c r="L27" s="621"/>
      <c r="M27" s="621"/>
      <c r="N27" s="621"/>
      <c r="O27" s="621"/>
      <c r="P27" s="621"/>
      <c r="Q27" s="622"/>
      <c r="R27" s="623">
        <v>326702</v>
      </c>
      <c r="S27" s="624"/>
      <c r="T27" s="624"/>
      <c r="U27" s="624"/>
      <c r="V27" s="624"/>
      <c r="W27" s="624"/>
      <c r="X27" s="624"/>
      <c r="Y27" s="625"/>
      <c r="Z27" s="626">
        <v>1.4</v>
      </c>
      <c r="AA27" s="626"/>
      <c r="AB27" s="626"/>
      <c r="AC27" s="626"/>
      <c r="AD27" s="627" t="s">
        <v>130</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8762173</v>
      </c>
      <c r="BH27" s="624"/>
      <c r="BI27" s="624"/>
      <c r="BJ27" s="624"/>
      <c r="BK27" s="624"/>
      <c r="BL27" s="624"/>
      <c r="BM27" s="624"/>
      <c r="BN27" s="625"/>
      <c r="BO27" s="626">
        <v>100</v>
      </c>
      <c r="BP27" s="626"/>
      <c r="BQ27" s="626"/>
      <c r="BR27" s="626"/>
      <c r="BS27" s="627">
        <v>108080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5430801</v>
      </c>
      <c r="CS27" s="653"/>
      <c r="CT27" s="653"/>
      <c r="CU27" s="653"/>
      <c r="CV27" s="653"/>
      <c r="CW27" s="653"/>
      <c r="CX27" s="653"/>
      <c r="CY27" s="654"/>
      <c r="CZ27" s="628">
        <v>23.8</v>
      </c>
      <c r="DA27" s="655"/>
      <c r="DB27" s="655"/>
      <c r="DC27" s="658"/>
      <c r="DD27" s="632">
        <v>1772479</v>
      </c>
      <c r="DE27" s="653"/>
      <c r="DF27" s="653"/>
      <c r="DG27" s="653"/>
      <c r="DH27" s="653"/>
      <c r="DI27" s="653"/>
      <c r="DJ27" s="653"/>
      <c r="DK27" s="654"/>
      <c r="DL27" s="632">
        <v>1517368</v>
      </c>
      <c r="DM27" s="653"/>
      <c r="DN27" s="653"/>
      <c r="DO27" s="653"/>
      <c r="DP27" s="653"/>
      <c r="DQ27" s="653"/>
      <c r="DR27" s="653"/>
      <c r="DS27" s="653"/>
      <c r="DT27" s="653"/>
      <c r="DU27" s="653"/>
      <c r="DV27" s="654"/>
      <c r="DW27" s="628">
        <v>10.9</v>
      </c>
      <c r="DX27" s="655"/>
      <c r="DY27" s="655"/>
      <c r="DZ27" s="655"/>
      <c r="EA27" s="655"/>
      <c r="EB27" s="655"/>
      <c r="EC27" s="656"/>
    </row>
    <row r="28" spans="2:133" ht="11.25" customHeight="1" x14ac:dyDescent="0.15">
      <c r="B28" s="620" t="s">
        <v>303</v>
      </c>
      <c r="C28" s="621"/>
      <c r="D28" s="621"/>
      <c r="E28" s="621"/>
      <c r="F28" s="621"/>
      <c r="G28" s="621"/>
      <c r="H28" s="621"/>
      <c r="I28" s="621"/>
      <c r="J28" s="621"/>
      <c r="K28" s="621"/>
      <c r="L28" s="621"/>
      <c r="M28" s="621"/>
      <c r="N28" s="621"/>
      <c r="O28" s="621"/>
      <c r="P28" s="621"/>
      <c r="Q28" s="622"/>
      <c r="R28" s="623">
        <v>240713</v>
      </c>
      <c r="S28" s="624"/>
      <c r="T28" s="624"/>
      <c r="U28" s="624"/>
      <c r="V28" s="624"/>
      <c r="W28" s="624"/>
      <c r="X28" s="624"/>
      <c r="Y28" s="625"/>
      <c r="Z28" s="626">
        <v>1</v>
      </c>
      <c r="AA28" s="626"/>
      <c r="AB28" s="626"/>
      <c r="AC28" s="626"/>
      <c r="AD28" s="627">
        <v>31644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2628281</v>
      </c>
      <c r="CS28" s="624"/>
      <c r="CT28" s="624"/>
      <c r="CU28" s="624"/>
      <c r="CV28" s="624"/>
      <c r="CW28" s="624"/>
      <c r="CX28" s="624"/>
      <c r="CY28" s="625"/>
      <c r="CZ28" s="628">
        <v>11.5</v>
      </c>
      <c r="DA28" s="655"/>
      <c r="DB28" s="655"/>
      <c r="DC28" s="658"/>
      <c r="DD28" s="632">
        <v>2619279</v>
      </c>
      <c r="DE28" s="624"/>
      <c r="DF28" s="624"/>
      <c r="DG28" s="624"/>
      <c r="DH28" s="624"/>
      <c r="DI28" s="624"/>
      <c r="DJ28" s="624"/>
      <c r="DK28" s="625"/>
      <c r="DL28" s="632">
        <v>2577479</v>
      </c>
      <c r="DM28" s="624"/>
      <c r="DN28" s="624"/>
      <c r="DO28" s="624"/>
      <c r="DP28" s="624"/>
      <c r="DQ28" s="624"/>
      <c r="DR28" s="624"/>
      <c r="DS28" s="624"/>
      <c r="DT28" s="624"/>
      <c r="DU28" s="624"/>
      <c r="DV28" s="625"/>
      <c r="DW28" s="628">
        <v>18.5</v>
      </c>
      <c r="DX28" s="655"/>
      <c r="DY28" s="655"/>
      <c r="DZ28" s="655"/>
      <c r="EA28" s="655"/>
      <c r="EB28" s="655"/>
      <c r="EC28" s="656"/>
    </row>
    <row r="29" spans="2:133" ht="11.25" customHeight="1" x14ac:dyDescent="0.15">
      <c r="B29" s="620" t="s">
        <v>305</v>
      </c>
      <c r="C29" s="621"/>
      <c r="D29" s="621"/>
      <c r="E29" s="621"/>
      <c r="F29" s="621"/>
      <c r="G29" s="621"/>
      <c r="H29" s="621"/>
      <c r="I29" s="621"/>
      <c r="J29" s="621"/>
      <c r="K29" s="621"/>
      <c r="L29" s="621"/>
      <c r="M29" s="621"/>
      <c r="N29" s="621"/>
      <c r="O29" s="621"/>
      <c r="P29" s="621"/>
      <c r="Q29" s="622"/>
      <c r="R29" s="623">
        <v>37945</v>
      </c>
      <c r="S29" s="624"/>
      <c r="T29" s="624"/>
      <c r="U29" s="624"/>
      <c r="V29" s="624"/>
      <c r="W29" s="624"/>
      <c r="X29" s="624"/>
      <c r="Y29" s="625"/>
      <c r="Z29" s="626">
        <v>0.2</v>
      </c>
      <c r="AA29" s="626"/>
      <c r="AB29" s="626"/>
      <c r="AC29" s="626"/>
      <c r="AD29" s="627" t="s">
        <v>246</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2627969</v>
      </c>
      <c r="CS29" s="653"/>
      <c r="CT29" s="653"/>
      <c r="CU29" s="653"/>
      <c r="CV29" s="653"/>
      <c r="CW29" s="653"/>
      <c r="CX29" s="653"/>
      <c r="CY29" s="654"/>
      <c r="CZ29" s="628">
        <v>11.5</v>
      </c>
      <c r="DA29" s="655"/>
      <c r="DB29" s="655"/>
      <c r="DC29" s="658"/>
      <c r="DD29" s="632">
        <v>2618967</v>
      </c>
      <c r="DE29" s="653"/>
      <c r="DF29" s="653"/>
      <c r="DG29" s="653"/>
      <c r="DH29" s="653"/>
      <c r="DI29" s="653"/>
      <c r="DJ29" s="653"/>
      <c r="DK29" s="654"/>
      <c r="DL29" s="632">
        <v>2577167</v>
      </c>
      <c r="DM29" s="653"/>
      <c r="DN29" s="653"/>
      <c r="DO29" s="653"/>
      <c r="DP29" s="653"/>
      <c r="DQ29" s="653"/>
      <c r="DR29" s="653"/>
      <c r="DS29" s="653"/>
      <c r="DT29" s="653"/>
      <c r="DU29" s="653"/>
      <c r="DV29" s="654"/>
      <c r="DW29" s="628">
        <v>18.5</v>
      </c>
      <c r="DX29" s="655"/>
      <c r="DY29" s="655"/>
      <c r="DZ29" s="655"/>
      <c r="EA29" s="655"/>
      <c r="EB29" s="655"/>
      <c r="EC29" s="656"/>
    </row>
    <row r="30" spans="2:133" ht="11.25" customHeight="1" x14ac:dyDescent="0.15">
      <c r="B30" s="620" t="s">
        <v>307</v>
      </c>
      <c r="C30" s="621"/>
      <c r="D30" s="621"/>
      <c r="E30" s="621"/>
      <c r="F30" s="621"/>
      <c r="G30" s="621"/>
      <c r="H30" s="621"/>
      <c r="I30" s="621"/>
      <c r="J30" s="621"/>
      <c r="K30" s="621"/>
      <c r="L30" s="621"/>
      <c r="M30" s="621"/>
      <c r="N30" s="621"/>
      <c r="O30" s="621"/>
      <c r="P30" s="621"/>
      <c r="Q30" s="622"/>
      <c r="R30" s="623">
        <v>4023437</v>
      </c>
      <c r="S30" s="624"/>
      <c r="T30" s="624"/>
      <c r="U30" s="624"/>
      <c r="V30" s="624"/>
      <c r="W30" s="624"/>
      <c r="X30" s="624"/>
      <c r="Y30" s="625"/>
      <c r="Z30" s="626">
        <v>17.2</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2544477</v>
      </c>
      <c r="CS30" s="624"/>
      <c r="CT30" s="624"/>
      <c r="CU30" s="624"/>
      <c r="CV30" s="624"/>
      <c r="CW30" s="624"/>
      <c r="CX30" s="624"/>
      <c r="CY30" s="625"/>
      <c r="CZ30" s="628">
        <v>11.2</v>
      </c>
      <c r="DA30" s="655"/>
      <c r="DB30" s="655"/>
      <c r="DC30" s="658"/>
      <c r="DD30" s="632">
        <v>2535475</v>
      </c>
      <c r="DE30" s="624"/>
      <c r="DF30" s="624"/>
      <c r="DG30" s="624"/>
      <c r="DH30" s="624"/>
      <c r="DI30" s="624"/>
      <c r="DJ30" s="624"/>
      <c r="DK30" s="625"/>
      <c r="DL30" s="632">
        <v>2493675</v>
      </c>
      <c r="DM30" s="624"/>
      <c r="DN30" s="624"/>
      <c r="DO30" s="624"/>
      <c r="DP30" s="624"/>
      <c r="DQ30" s="624"/>
      <c r="DR30" s="624"/>
      <c r="DS30" s="624"/>
      <c r="DT30" s="624"/>
      <c r="DU30" s="624"/>
      <c r="DV30" s="625"/>
      <c r="DW30" s="628">
        <v>17.899999999999999</v>
      </c>
      <c r="DX30" s="655"/>
      <c r="DY30" s="655"/>
      <c r="DZ30" s="655"/>
      <c r="EA30" s="655"/>
      <c r="EB30" s="655"/>
      <c r="EC30" s="656"/>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246</v>
      </c>
      <c r="AA31" s="626"/>
      <c r="AB31" s="626"/>
      <c r="AC31" s="626"/>
      <c r="AD31" s="627" t="s">
        <v>130</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99.2</v>
      </c>
      <c r="BH31" s="667"/>
      <c r="BI31" s="667"/>
      <c r="BJ31" s="667"/>
      <c r="BK31" s="667"/>
      <c r="BL31" s="667"/>
      <c r="BM31" s="618">
        <v>97.4</v>
      </c>
      <c r="BN31" s="667"/>
      <c r="BO31" s="667"/>
      <c r="BP31" s="667"/>
      <c r="BQ31" s="668"/>
      <c r="BR31" s="670">
        <v>99.2</v>
      </c>
      <c r="BS31" s="667"/>
      <c r="BT31" s="667"/>
      <c r="BU31" s="667"/>
      <c r="BV31" s="667"/>
      <c r="BW31" s="667"/>
      <c r="BX31" s="618">
        <v>97.3</v>
      </c>
      <c r="BY31" s="667"/>
      <c r="BZ31" s="667"/>
      <c r="CA31" s="667"/>
      <c r="CB31" s="668"/>
      <c r="CD31" s="663"/>
      <c r="CE31" s="664"/>
      <c r="CF31" s="620" t="s">
        <v>314</v>
      </c>
      <c r="CG31" s="621"/>
      <c r="CH31" s="621"/>
      <c r="CI31" s="621"/>
      <c r="CJ31" s="621"/>
      <c r="CK31" s="621"/>
      <c r="CL31" s="621"/>
      <c r="CM31" s="621"/>
      <c r="CN31" s="621"/>
      <c r="CO31" s="621"/>
      <c r="CP31" s="621"/>
      <c r="CQ31" s="622"/>
      <c r="CR31" s="623">
        <v>83492</v>
      </c>
      <c r="CS31" s="653"/>
      <c r="CT31" s="653"/>
      <c r="CU31" s="653"/>
      <c r="CV31" s="653"/>
      <c r="CW31" s="653"/>
      <c r="CX31" s="653"/>
      <c r="CY31" s="654"/>
      <c r="CZ31" s="628">
        <v>0.4</v>
      </c>
      <c r="DA31" s="655"/>
      <c r="DB31" s="655"/>
      <c r="DC31" s="658"/>
      <c r="DD31" s="632">
        <v>83492</v>
      </c>
      <c r="DE31" s="653"/>
      <c r="DF31" s="653"/>
      <c r="DG31" s="653"/>
      <c r="DH31" s="653"/>
      <c r="DI31" s="653"/>
      <c r="DJ31" s="653"/>
      <c r="DK31" s="654"/>
      <c r="DL31" s="632">
        <v>83492</v>
      </c>
      <c r="DM31" s="653"/>
      <c r="DN31" s="653"/>
      <c r="DO31" s="653"/>
      <c r="DP31" s="653"/>
      <c r="DQ31" s="653"/>
      <c r="DR31" s="653"/>
      <c r="DS31" s="653"/>
      <c r="DT31" s="653"/>
      <c r="DU31" s="653"/>
      <c r="DV31" s="654"/>
      <c r="DW31" s="628">
        <v>0.6</v>
      </c>
      <c r="DX31" s="655"/>
      <c r="DY31" s="655"/>
      <c r="DZ31" s="655"/>
      <c r="EA31" s="655"/>
      <c r="EB31" s="655"/>
      <c r="EC31" s="656"/>
    </row>
    <row r="32" spans="2:133" ht="11.25" customHeight="1" x14ac:dyDescent="0.15">
      <c r="B32" s="620" t="s">
        <v>315</v>
      </c>
      <c r="C32" s="621"/>
      <c r="D32" s="621"/>
      <c r="E32" s="621"/>
      <c r="F32" s="621"/>
      <c r="G32" s="621"/>
      <c r="H32" s="621"/>
      <c r="I32" s="621"/>
      <c r="J32" s="621"/>
      <c r="K32" s="621"/>
      <c r="L32" s="621"/>
      <c r="M32" s="621"/>
      <c r="N32" s="621"/>
      <c r="O32" s="621"/>
      <c r="P32" s="621"/>
      <c r="Q32" s="622"/>
      <c r="R32" s="623">
        <v>1692922</v>
      </c>
      <c r="S32" s="624"/>
      <c r="T32" s="624"/>
      <c r="U32" s="624"/>
      <c r="V32" s="624"/>
      <c r="W32" s="624"/>
      <c r="X32" s="624"/>
      <c r="Y32" s="625"/>
      <c r="Z32" s="626">
        <v>7.2</v>
      </c>
      <c r="AA32" s="626"/>
      <c r="AB32" s="626"/>
      <c r="AC32" s="626"/>
      <c r="AD32" s="627" t="s">
        <v>130</v>
      </c>
      <c r="AE32" s="627"/>
      <c r="AF32" s="627"/>
      <c r="AG32" s="627"/>
      <c r="AH32" s="627"/>
      <c r="AI32" s="627"/>
      <c r="AJ32" s="627"/>
      <c r="AK32" s="627"/>
      <c r="AL32" s="628" t="s">
        <v>246</v>
      </c>
      <c r="AM32" s="629"/>
      <c r="AN32" s="629"/>
      <c r="AO32" s="630"/>
      <c r="AP32" s="673"/>
      <c r="AQ32" s="674"/>
      <c r="AR32" s="674"/>
      <c r="AS32" s="674"/>
      <c r="AT32" s="678"/>
      <c r="AU32" s="214" t="s">
        <v>316</v>
      </c>
      <c r="AX32" s="620" t="s">
        <v>317</v>
      </c>
      <c r="AY32" s="621"/>
      <c r="AZ32" s="621"/>
      <c r="BA32" s="621"/>
      <c r="BB32" s="621"/>
      <c r="BC32" s="621"/>
      <c r="BD32" s="621"/>
      <c r="BE32" s="621"/>
      <c r="BF32" s="622"/>
      <c r="BG32" s="680">
        <v>98.6</v>
      </c>
      <c r="BH32" s="653"/>
      <c r="BI32" s="653"/>
      <c r="BJ32" s="653"/>
      <c r="BK32" s="653"/>
      <c r="BL32" s="653"/>
      <c r="BM32" s="629">
        <v>96.4</v>
      </c>
      <c r="BN32" s="653"/>
      <c r="BO32" s="653"/>
      <c r="BP32" s="653"/>
      <c r="BQ32" s="669"/>
      <c r="BR32" s="680">
        <v>98.6</v>
      </c>
      <c r="BS32" s="653"/>
      <c r="BT32" s="653"/>
      <c r="BU32" s="653"/>
      <c r="BV32" s="653"/>
      <c r="BW32" s="653"/>
      <c r="BX32" s="629">
        <v>96.7</v>
      </c>
      <c r="BY32" s="653"/>
      <c r="BZ32" s="653"/>
      <c r="CA32" s="653"/>
      <c r="CB32" s="669"/>
      <c r="CD32" s="665"/>
      <c r="CE32" s="666"/>
      <c r="CF32" s="620" t="s">
        <v>318</v>
      </c>
      <c r="CG32" s="621"/>
      <c r="CH32" s="621"/>
      <c r="CI32" s="621"/>
      <c r="CJ32" s="621"/>
      <c r="CK32" s="621"/>
      <c r="CL32" s="621"/>
      <c r="CM32" s="621"/>
      <c r="CN32" s="621"/>
      <c r="CO32" s="621"/>
      <c r="CP32" s="621"/>
      <c r="CQ32" s="622"/>
      <c r="CR32" s="623">
        <v>312</v>
      </c>
      <c r="CS32" s="624"/>
      <c r="CT32" s="624"/>
      <c r="CU32" s="624"/>
      <c r="CV32" s="624"/>
      <c r="CW32" s="624"/>
      <c r="CX32" s="624"/>
      <c r="CY32" s="625"/>
      <c r="CZ32" s="628">
        <v>0</v>
      </c>
      <c r="DA32" s="655"/>
      <c r="DB32" s="655"/>
      <c r="DC32" s="658"/>
      <c r="DD32" s="632">
        <v>312</v>
      </c>
      <c r="DE32" s="624"/>
      <c r="DF32" s="624"/>
      <c r="DG32" s="624"/>
      <c r="DH32" s="624"/>
      <c r="DI32" s="624"/>
      <c r="DJ32" s="624"/>
      <c r="DK32" s="625"/>
      <c r="DL32" s="632">
        <v>312</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319</v>
      </c>
      <c r="C33" s="621"/>
      <c r="D33" s="621"/>
      <c r="E33" s="621"/>
      <c r="F33" s="621"/>
      <c r="G33" s="621"/>
      <c r="H33" s="621"/>
      <c r="I33" s="621"/>
      <c r="J33" s="621"/>
      <c r="K33" s="621"/>
      <c r="L33" s="621"/>
      <c r="M33" s="621"/>
      <c r="N33" s="621"/>
      <c r="O33" s="621"/>
      <c r="P33" s="621"/>
      <c r="Q33" s="622"/>
      <c r="R33" s="623">
        <v>109903</v>
      </c>
      <c r="S33" s="624"/>
      <c r="T33" s="624"/>
      <c r="U33" s="624"/>
      <c r="V33" s="624"/>
      <c r="W33" s="624"/>
      <c r="X33" s="624"/>
      <c r="Y33" s="625"/>
      <c r="Z33" s="626">
        <v>0.5</v>
      </c>
      <c r="AA33" s="626"/>
      <c r="AB33" s="626"/>
      <c r="AC33" s="626"/>
      <c r="AD33" s="627">
        <v>15886</v>
      </c>
      <c r="AE33" s="627"/>
      <c r="AF33" s="627"/>
      <c r="AG33" s="627"/>
      <c r="AH33" s="627"/>
      <c r="AI33" s="627"/>
      <c r="AJ33" s="627"/>
      <c r="AK33" s="627"/>
      <c r="AL33" s="628">
        <v>0.1</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99.6</v>
      </c>
      <c r="BH33" s="682"/>
      <c r="BI33" s="682"/>
      <c r="BJ33" s="682"/>
      <c r="BK33" s="682"/>
      <c r="BL33" s="682"/>
      <c r="BM33" s="683">
        <v>98.1</v>
      </c>
      <c r="BN33" s="682"/>
      <c r="BO33" s="682"/>
      <c r="BP33" s="682"/>
      <c r="BQ33" s="684"/>
      <c r="BR33" s="681">
        <v>99.6</v>
      </c>
      <c r="BS33" s="682"/>
      <c r="BT33" s="682"/>
      <c r="BU33" s="682"/>
      <c r="BV33" s="682"/>
      <c r="BW33" s="682"/>
      <c r="BX33" s="683">
        <v>97.8</v>
      </c>
      <c r="BY33" s="682"/>
      <c r="BZ33" s="682"/>
      <c r="CA33" s="682"/>
      <c r="CB33" s="684"/>
      <c r="CD33" s="620" t="s">
        <v>321</v>
      </c>
      <c r="CE33" s="621"/>
      <c r="CF33" s="621"/>
      <c r="CG33" s="621"/>
      <c r="CH33" s="621"/>
      <c r="CI33" s="621"/>
      <c r="CJ33" s="621"/>
      <c r="CK33" s="621"/>
      <c r="CL33" s="621"/>
      <c r="CM33" s="621"/>
      <c r="CN33" s="621"/>
      <c r="CO33" s="621"/>
      <c r="CP33" s="621"/>
      <c r="CQ33" s="622"/>
      <c r="CR33" s="623">
        <v>9668747</v>
      </c>
      <c r="CS33" s="653"/>
      <c r="CT33" s="653"/>
      <c r="CU33" s="653"/>
      <c r="CV33" s="653"/>
      <c r="CW33" s="653"/>
      <c r="CX33" s="653"/>
      <c r="CY33" s="654"/>
      <c r="CZ33" s="628">
        <v>42.4</v>
      </c>
      <c r="DA33" s="655"/>
      <c r="DB33" s="655"/>
      <c r="DC33" s="658"/>
      <c r="DD33" s="632">
        <v>7651422</v>
      </c>
      <c r="DE33" s="653"/>
      <c r="DF33" s="653"/>
      <c r="DG33" s="653"/>
      <c r="DH33" s="653"/>
      <c r="DI33" s="653"/>
      <c r="DJ33" s="653"/>
      <c r="DK33" s="654"/>
      <c r="DL33" s="632">
        <v>5342467</v>
      </c>
      <c r="DM33" s="653"/>
      <c r="DN33" s="653"/>
      <c r="DO33" s="653"/>
      <c r="DP33" s="653"/>
      <c r="DQ33" s="653"/>
      <c r="DR33" s="653"/>
      <c r="DS33" s="653"/>
      <c r="DT33" s="653"/>
      <c r="DU33" s="653"/>
      <c r="DV33" s="654"/>
      <c r="DW33" s="628">
        <v>38.299999999999997</v>
      </c>
      <c r="DX33" s="655"/>
      <c r="DY33" s="655"/>
      <c r="DZ33" s="655"/>
      <c r="EA33" s="655"/>
      <c r="EB33" s="655"/>
      <c r="EC33" s="656"/>
    </row>
    <row r="34" spans="2:133" ht="11.25" customHeight="1" x14ac:dyDescent="0.15">
      <c r="B34" s="620" t="s">
        <v>322</v>
      </c>
      <c r="C34" s="621"/>
      <c r="D34" s="621"/>
      <c r="E34" s="621"/>
      <c r="F34" s="621"/>
      <c r="G34" s="621"/>
      <c r="H34" s="621"/>
      <c r="I34" s="621"/>
      <c r="J34" s="621"/>
      <c r="K34" s="621"/>
      <c r="L34" s="621"/>
      <c r="M34" s="621"/>
      <c r="N34" s="621"/>
      <c r="O34" s="621"/>
      <c r="P34" s="621"/>
      <c r="Q34" s="622"/>
      <c r="R34" s="623">
        <v>264671</v>
      </c>
      <c r="S34" s="624"/>
      <c r="T34" s="624"/>
      <c r="U34" s="624"/>
      <c r="V34" s="624"/>
      <c r="W34" s="624"/>
      <c r="X34" s="624"/>
      <c r="Y34" s="625"/>
      <c r="Z34" s="626">
        <v>1.1000000000000001</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3401019</v>
      </c>
      <c r="CS34" s="624"/>
      <c r="CT34" s="624"/>
      <c r="CU34" s="624"/>
      <c r="CV34" s="624"/>
      <c r="CW34" s="624"/>
      <c r="CX34" s="624"/>
      <c r="CY34" s="625"/>
      <c r="CZ34" s="628">
        <v>14.9</v>
      </c>
      <c r="DA34" s="655"/>
      <c r="DB34" s="655"/>
      <c r="DC34" s="658"/>
      <c r="DD34" s="632">
        <v>2334951</v>
      </c>
      <c r="DE34" s="624"/>
      <c r="DF34" s="624"/>
      <c r="DG34" s="624"/>
      <c r="DH34" s="624"/>
      <c r="DI34" s="624"/>
      <c r="DJ34" s="624"/>
      <c r="DK34" s="625"/>
      <c r="DL34" s="632">
        <v>2116220</v>
      </c>
      <c r="DM34" s="624"/>
      <c r="DN34" s="624"/>
      <c r="DO34" s="624"/>
      <c r="DP34" s="624"/>
      <c r="DQ34" s="624"/>
      <c r="DR34" s="624"/>
      <c r="DS34" s="624"/>
      <c r="DT34" s="624"/>
      <c r="DU34" s="624"/>
      <c r="DV34" s="625"/>
      <c r="DW34" s="628">
        <v>15.2</v>
      </c>
      <c r="DX34" s="655"/>
      <c r="DY34" s="655"/>
      <c r="DZ34" s="655"/>
      <c r="EA34" s="655"/>
      <c r="EB34" s="655"/>
      <c r="EC34" s="656"/>
    </row>
    <row r="35" spans="2:133" ht="11.25" customHeight="1" x14ac:dyDescent="0.15">
      <c r="B35" s="620" t="s">
        <v>324</v>
      </c>
      <c r="C35" s="621"/>
      <c r="D35" s="621"/>
      <c r="E35" s="621"/>
      <c r="F35" s="621"/>
      <c r="G35" s="621"/>
      <c r="H35" s="621"/>
      <c r="I35" s="621"/>
      <c r="J35" s="621"/>
      <c r="K35" s="621"/>
      <c r="L35" s="621"/>
      <c r="M35" s="621"/>
      <c r="N35" s="621"/>
      <c r="O35" s="621"/>
      <c r="P35" s="621"/>
      <c r="Q35" s="622"/>
      <c r="R35" s="623">
        <v>825811</v>
      </c>
      <c r="S35" s="624"/>
      <c r="T35" s="624"/>
      <c r="U35" s="624"/>
      <c r="V35" s="624"/>
      <c r="W35" s="624"/>
      <c r="X35" s="624"/>
      <c r="Y35" s="625"/>
      <c r="Z35" s="626">
        <v>3.5</v>
      </c>
      <c r="AA35" s="626"/>
      <c r="AB35" s="626"/>
      <c r="AC35" s="626"/>
      <c r="AD35" s="627" t="s">
        <v>130</v>
      </c>
      <c r="AE35" s="627"/>
      <c r="AF35" s="627"/>
      <c r="AG35" s="627"/>
      <c r="AH35" s="627"/>
      <c r="AI35" s="627"/>
      <c r="AJ35" s="627"/>
      <c r="AK35" s="627"/>
      <c r="AL35" s="628" t="s">
        <v>246</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192181</v>
      </c>
      <c r="CS35" s="653"/>
      <c r="CT35" s="653"/>
      <c r="CU35" s="653"/>
      <c r="CV35" s="653"/>
      <c r="CW35" s="653"/>
      <c r="CX35" s="653"/>
      <c r="CY35" s="654"/>
      <c r="CZ35" s="628">
        <v>0.8</v>
      </c>
      <c r="DA35" s="655"/>
      <c r="DB35" s="655"/>
      <c r="DC35" s="658"/>
      <c r="DD35" s="632">
        <v>143763</v>
      </c>
      <c r="DE35" s="653"/>
      <c r="DF35" s="653"/>
      <c r="DG35" s="653"/>
      <c r="DH35" s="653"/>
      <c r="DI35" s="653"/>
      <c r="DJ35" s="653"/>
      <c r="DK35" s="654"/>
      <c r="DL35" s="632">
        <v>143763</v>
      </c>
      <c r="DM35" s="653"/>
      <c r="DN35" s="653"/>
      <c r="DO35" s="653"/>
      <c r="DP35" s="653"/>
      <c r="DQ35" s="653"/>
      <c r="DR35" s="653"/>
      <c r="DS35" s="653"/>
      <c r="DT35" s="653"/>
      <c r="DU35" s="653"/>
      <c r="DV35" s="654"/>
      <c r="DW35" s="628">
        <v>1</v>
      </c>
      <c r="DX35" s="655"/>
      <c r="DY35" s="655"/>
      <c r="DZ35" s="655"/>
      <c r="EA35" s="655"/>
      <c r="EB35" s="655"/>
      <c r="EC35" s="656"/>
    </row>
    <row r="36" spans="2:133" ht="11.25" customHeight="1" x14ac:dyDescent="0.15">
      <c r="B36" s="620" t="s">
        <v>328</v>
      </c>
      <c r="C36" s="621"/>
      <c r="D36" s="621"/>
      <c r="E36" s="621"/>
      <c r="F36" s="621"/>
      <c r="G36" s="621"/>
      <c r="H36" s="621"/>
      <c r="I36" s="621"/>
      <c r="J36" s="621"/>
      <c r="K36" s="621"/>
      <c r="L36" s="621"/>
      <c r="M36" s="621"/>
      <c r="N36" s="621"/>
      <c r="O36" s="621"/>
      <c r="P36" s="621"/>
      <c r="Q36" s="622"/>
      <c r="R36" s="623">
        <v>922559</v>
      </c>
      <c r="S36" s="624"/>
      <c r="T36" s="624"/>
      <c r="U36" s="624"/>
      <c r="V36" s="624"/>
      <c r="W36" s="624"/>
      <c r="X36" s="624"/>
      <c r="Y36" s="625"/>
      <c r="Z36" s="626">
        <v>3.9</v>
      </c>
      <c r="AA36" s="626"/>
      <c r="AB36" s="626"/>
      <c r="AC36" s="626"/>
      <c r="AD36" s="627" t="s">
        <v>130</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2260113</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55803</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2532433</v>
      </c>
      <c r="CS36" s="624"/>
      <c r="CT36" s="624"/>
      <c r="CU36" s="624"/>
      <c r="CV36" s="624"/>
      <c r="CW36" s="624"/>
      <c r="CX36" s="624"/>
      <c r="CY36" s="625"/>
      <c r="CZ36" s="628">
        <v>11.1</v>
      </c>
      <c r="DA36" s="655"/>
      <c r="DB36" s="655"/>
      <c r="DC36" s="658"/>
      <c r="DD36" s="632">
        <v>2200361</v>
      </c>
      <c r="DE36" s="624"/>
      <c r="DF36" s="624"/>
      <c r="DG36" s="624"/>
      <c r="DH36" s="624"/>
      <c r="DI36" s="624"/>
      <c r="DJ36" s="624"/>
      <c r="DK36" s="625"/>
      <c r="DL36" s="632">
        <v>1958548</v>
      </c>
      <c r="DM36" s="624"/>
      <c r="DN36" s="624"/>
      <c r="DO36" s="624"/>
      <c r="DP36" s="624"/>
      <c r="DQ36" s="624"/>
      <c r="DR36" s="624"/>
      <c r="DS36" s="624"/>
      <c r="DT36" s="624"/>
      <c r="DU36" s="624"/>
      <c r="DV36" s="625"/>
      <c r="DW36" s="628">
        <v>14</v>
      </c>
      <c r="DX36" s="655"/>
      <c r="DY36" s="655"/>
      <c r="DZ36" s="655"/>
      <c r="EA36" s="655"/>
      <c r="EB36" s="655"/>
      <c r="EC36" s="656"/>
    </row>
    <row r="37" spans="2:133" ht="11.25" customHeight="1" x14ac:dyDescent="0.15">
      <c r="B37" s="620" t="s">
        <v>332</v>
      </c>
      <c r="C37" s="621"/>
      <c r="D37" s="621"/>
      <c r="E37" s="621"/>
      <c r="F37" s="621"/>
      <c r="G37" s="621"/>
      <c r="H37" s="621"/>
      <c r="I37" s="621"/>
      <c r="J37" s="621"/>
      <c r="K37" s="621"/>
      <c r="L37" s="621"/>
      <c r="M37" s="621"/>
      <c r="N37" s="621"/>
      <c r="O37" s="621"/>
      <c r="P37" s="621"/>
      <c r="Q37" s="622"/>
      <c r="R37" s="623">
        <v>202157</v>
      </c>
      <c r="S37" s="624"/>
      <c r="T37" s="624"/>
      <c r="U37" s="624"/>
      <c r="V37" s="624"/>
      <c r="W37" s="624"/>
      <c r="X37" s="624"/>
      <c r="Y37" s="625"/>
      <c r="Z37" s="626">
        <v>0.9</v>
      </c>
      <c r="AA37" s="626"/>
      <c r="AB37" s="626"/>
      <c r="AC37" s="626"/>
      <c r="AD37" s="627">
        <v>92</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680000</v>
      </c>
      <c r="BA37" s="624"/>
      <c r="BB37" s="624"/>
      <c r="BC37" s="624"/>
      <c r="BD37" s="653"/>
      <c r="BE37" s="653"/>
      <c r="BF37" s="669"/>
      <c r="BG37" s="620" t="s">
        <v>334</v>
      </c>
      <c r="BH37" s="621"/>
      <c r="BI37" s="621"/>
      <c r="BJ37" s="621"/>
      <c r="BK37" s="621"/>
      <c r="BL37" s="621"/>
      <c r="BM37" s="621"/>
      <c r="BN37" s="621"/>
      <c r="BO37" s="621"/>
      <c r="BP37" s="621"/>
      <c r="BQ37" s="621"/>
      <c r="BR37" s="621"/>
      <c r="BS37" s="621"/>
      <c r="BT37" s="621"/>
      <c r="BU37" s="622"/>
      <c r="BV37" s="623">
        <v>-5089</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1152945</v>
      </c>
      <c r="CS37" s="653"/>
      <c r="CT37" s="653"/>
      <c r="CU37" s="653"/>
      <c r="CV37" s="653"/>
      <c r="CW37" s="653"/>
      <c r="CX37" s="653"/>
      <c r="CY37" s="654"/>
      <c r="CZ37" s="628">
        <v>5.0999999999999996</v>
      </c>
      <c r="DA37" s="655"/>
      <c r="DB37" s="655"/>
      <c r="DC37" s="658"/>
      <c r="DD37" s="632">
        <v>1042945</v>
      </c>
      <c r="DE37" s="653"/>
      <c r="DF37" s="653"/>
      <c r="DG37" s="653"/>
      <c r="DH37" s="653"/>
      <c r="DI37" s="653"/>
      <c r="DJ37" s="653"/>
      <c r="DK37" s="654"/>
      <c r="DL37" s="632">
        <v>1036768</v>
      </c>
      <c r="DM37" s="653"/>
      <c r="DN37" s="653"/>
      <c r="DO37" s="653"/>
      <c r="DP37" s="653"/>
      <c r="DQ37" s="653"/>
      <c r="DR37" s="653"/>
      <c r="DS37" s="653"/>
      <c r="DT37" s="653"/>
      <c r="DU37" s="653"/>
      <c r="DV37" s="654"/>
      <c r="DW37" s="628">
        <v>7.4</v>
      </c>
      <c r="DX37" s="655"/>
      <c r="DY37" s="655"/>
      <c r="DZ37" s="655"/>
      <c r="EA37" s="655"/>
      <c r="EB37" s="655"/>
      <c r="EC37" s="656"/>
    </row>
    <row r="38" spans="2:133" ht="11.25" customHeight="1" x14ac:dyDescent="0.15">
      <c r="B38" s="620" t="s">
        <v>336</v>
      </c>
      <c r="C38" s="621"/>
      <c r="D38" s="621"/>
      <c r="E38" s="621"/>
      <c r="F38" s="621"/>
      <c r="G38" s="621"/>
      <c r="H38" s="621"/>
      <c r="I38" s="621"/>
      <c r="J38" s="621"/>
      <c r="K38" s="621"/>
      <c r="L38" s="621"/>
      <c r="M38" s="621"/>
      <c r="N38" s="621"/>
      <c r="O38" s="621"/>
      <c r="P38" s="621"/>
      <c r="Q38" s="622"/>
      <c r="R38" s="623">
        <v>871883</v>
      </c>
      <c r="S38" s="624"/>
      <c r="T38" s="624"/>
      <c r="U38" s="624"/>
      <c r="V38" s="624"/>
      <c r="W38" s="624"/>
      <c r="X38" s="624"/>
      <c r="Y38" s="625"/>
      <c r="Z38" s="626">
        <v>3.7</v>
      </c>
      <c r="AA38" s="626"/>
      <c r="AB38" s="626"/>
      <c r="AC38" s="626"/>
      <c r="AD38" s="627" t="s">
        <v>130</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15221</v>
      </c>
      <c r="BA38" s="624"/>
      <c r="BB38" s="624"/>
      <c r="BC38" s="624"/>
      <c r="BD38" s="653"/>
      <c r="BE38" s="653"/>
      <c r="BF38" s="669"/>
      <c r="BG38" s="620" t="s">
        <v>338</v>
      </c>
      <c r="BH38" s="621"/>
      <c r="BI38" s="621"/>
      <c r="BJ38" s="621"/>
      <c r="BK38" s="621"/>
      <c r="BL38" s="621"/>
      <c r="BM38" s="621"/>
      <c r="BN38" s="621"/>
      <c r="BO38" s="621"/>
      <c r="BP38" s="621"/>
      <c r="BQ38" s="621"/>
      <c r="BR38" s="621"/>
      <c r="BS38" s="621"/>
      <c r="BT38" s="621"/>
      <c r="BU38" s="622"/>
      <c r="BV38" s="623">
        <v>6374</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1564892</v>
      </c>
      <c r="CS38" s="624"/>
      <c r="CT38" s="624"/>
      <c r="CU38" s="624"/>
      <c r="CV38" s="624"/>
      <c r="CW38" s="624"/>
      <c r="CX38" s="624"/>
      <c r="CY38" s="625"/>
      <c r="CZ38" s="628">
        <v>6.9</v>
      </c>
      <c r="DA38" s="655"/>
      <c r="DB38" s="655"/>
      <c r="DC38" s="658"/>
      <c r="DD38" s="632">
        <v>1246630</v>
      </c>
      <c r="DE38" s="624"/>
      <c r="DF38" s="624"/>
      <c r="DG38" s="624"/>
      <c r="DH38" s="624"/>
      <c r="DI38" s="624"/>
      <c r="DJ38" s="624"/>
      <c r="DK38" s="625"/>
      <c r="DL38" s="632">
        <v>1123936</v>
      </c>
      <c r="DM38" s="624"/>
      <c r="DN38" s="624"/>
      <c r="DO38" s="624"/>
      <c r="DP38" s="624"/>
      <c r="DQ38" s="624"/>
      <c r="DR38" s="624"/>
      <c r="DS38" s="624"/>
      <c r="DT38" s="624"/>
      <c r="DU38" s="624"/>
      <c r="DV38" s="625"/>
      <c r="DW38" s="628">
        <v>8.1</v>
      </c>
      <c r="DX38" s="655"/>
      <c r="DY38" s="655"/>
      <c r="DZ38" s="655"/>
      <c r="EA38" s="655"/>
      <c r="EB38" s="655"/>
      <c r="EC38" s="656"/>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246</v>
      </c>
      <c r="AM39" s="629"/>
      <c r="AN39" s="629"/>
      <c r="AO39" s="630"/>
      <c r="AQ39" s="689" t="s">
        <v>341</v>
      </c>
      <c r="AR39" s="690"/>
      <c r="AS39" s="690"/>
      <c r="AT39" s="690"/>
      <c r="AU39" s="690"/>
      <c r="AV39" s="690"/>
      <c r="AW39" s="690"/>
      <c r="AX39" s="690"/>
      <c r="AY39" s="691"/>
      <c r="AZ39" s="623" t="s">
        <v>130</v>
      </c>
      <c r="BA39" s="624"/>
      <c r="BB39" s="624"/>
      <c r="BC39" s="624"/>
      <c r="BD39" s="653"/>
      <c r="BE39" s="653"/>
      <c r="BF39" s="669"/>
      <c r="BG39" s="620" t="s">
        <v>342</v>
      </c>
      <c r="BH39" s="621"/>
      <c r="BI39" s="621"/>
      <c r="BJ39" s="621"/>
      <c r="BK39" s="621"/>
      <c r="BL39" s="621"/>
      <c r="BM39" s="621"/>
      <c r="BN39" s="621"/>
      <c r="BO39" s="621"/>
      <c r="BP39" s="621"/>
      <c r="BQ39" s="621"/>
      <c r="BR39" s="621"/>
      <c r="BS39" s="621"/>
      <c r="BT39" s="621"/>
      <c r="BU39" s="622"/>
      <c r="BV39" s="623">
        <v>9790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1715522</v>
      </c>
      <c r="CS39" s="653"/>
      <c r="CT39" s="653"/>
      <c r="CU39" s="653"/>
      <c r="CV39" s="653"/>
      <c r="CW39" s="653"/>
      <c r="CX39" s="653"/>
      <c r="CY39" s="654"/>
      <c r="CZ39" s="628">
        <v>7.5</v>
      </c>
      <c r="DA39" s="655"/>
      <c r="DB39" s="655"/>
      <c r="DC39" s="658"/>
      <c r="DD39" s="632">
        <v>1466017</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x14ac:dyDescent="0.15">
      <c r="B40" s="620" t="s">
        <v>344</v>
      </c>
      <c r="C40" s="621"/>
      <c r="D40" s="621"/>
      <c r="E40" s="621"/>
      <c r="F40" s="621"/>
      <c r="G40" s="621"/>
      <c r="H40" s="621"/>
      <c r="I40" s="621"/>
      <c r="J40" s="621"/>
      <c r="K40" s="621"/>
      <c r="L40" s="621"/>
      <c r="M40" s="621"/>
      <c r="N40" s="621"/>
      <c r="O40" s="621"/>
      <c r="P40" s="621"/>
      <c r="Q40" s="622"/>
      <c r="R40" s="623">
        <v>328283</v>
      </c>
      <c r="S40" s="624"/>
      <c r="T40" s="624"/>
      <c r="U40" s="624"/>
      <c r="V40" s="624"/>
      <c r="W40" s="624"/>
      <c r="X40" s="624"/>
      <c r="Y40" s="625"/>
      <c r="Z40" s="626">
        <v>1.4</v>
      </c>
      <c r="AA40" s="626"/>
      <c r="AB40" s="626"/>
      <c r="AC40" s="626"/>
      <c r="AD40" s="627" t="s">
        <v>246</v>
      </c>
      <c r="AE40" s="627"/>
      <c r="AF40" s="627"/>
      <c r="AG40" s="627"/>
      <c r="AH40" s="627"/>
      <c r="AI40" s="627"/>
      <c r="AJ40" s="627"/>
      <c r="AK40" s="627"/>
      <c r="AL40" s="628" t="s">
        <v>130</v>
      </c>
      <c r="AM40" s="629"/>
      <c r="AN40" s="629"/>
      <c r="AO40" s="630"/>
      <c r="AQ40" s="689" t="s">
        <v>345</v>
      </c>
      <c r="AR40" s="690"/>
      <c r="AS40" s="690"/>
      <c r="AT40" s="690"/>
      <c r="AU40" s="690"/>
      <c r="AV40" s="690"/>
      <c r="AW40" s="690"/>
      <c r="AX40" s="690"/>
      <c r="AY40" s="691"/>
      <c r="AZ40" s="623" t="s">
        <v>130</v>
      </c>
      <c r="BA40" s="624"/>
      <c r="BB40" s="624"/>
      <c r="BC40" s="624"/>
      <c r="BD40" s="653"/>
      <c r="BE40" s="653"/>
      <c r="BF40" s="669"/>
      <c r="BG40" s="673" t="s">
        <v>346</v>
      </c>
      <c r="BH40" s="674"/>
      <c r="BI40" s="674"/>
      <c r="BJ40" s="674"/>
      <c r="BK40" s="674"/>
      <c r="BL40" s="223"/>
      <c r="BM40" s="621" t="s">
        <v>347</v>
      </c>
      <c r="BN40" s="621"/>
      <c r="BO40" s="621"/>
      <c r="BP40" s="621"/>
      <c r="BQ40" s="621"/>
      <c r="BR40" s="621"/>
      <c r="BS40" s="621"/>
      <c r="BT40" s="621"/>
      <c r="BU40" s="622"/>
      <c r="BV40" s="623">
        <v>95</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262700</v>
      </c>
      <c r="CS40" s="624"/>
      <c r="CT40" s="624"/>
      <c r="CU40" s="624"/>
      <c r="CV40" s="624"/>
      <c r="CW40" s="624"/>
      <c r="CX40" s="624"/>
      <c r="CY40" s="625"/>
      <c r="CZ40" s="628">
        <v>1.2</v>
      </c>
      <c r="DA40" s="655"/>
      <c r="DB40" s="655"/>
      <c r="DC40" s="658"/>
      <c r="DD40" s="632">
        <v>259700</v>
      </c>
      <c r="DE40" s="624"/>
      <c r="DF40" s="624"/>
      <c r="DG40" s="624"/>
      <c r="DH40" s="624"/>
      <c r="DI40" s="624"/>
      <c r="DJ40" s="624"/>
      <c r="DK40" s="625"/>
      <c r="DL40" s="632" t="s">
        <v>130</v>
      </c>
      <c r="DM40" s="624"/>
      <c r="DN40" s="624"/>
      <c r="DO40" s="624"/>
      <c r="DP40" s="624"/>
      <c r="DQ40" s="624"/>
      <c r="DR40" s="624"/>
      <c r="DS40" s="624"/>
      <c r="DT40" s="624"/>
      <c r="DU40" s="624"/>
      <c r="DV40" s="625"/>
      <c r="DW40" s="628" t="s">
        <v>246</v>
      </c>
      <c r="DX40" s="655"/>
      <c r="DY40" s="655"/>
      <c r="DZ40" s="655"/>
      <c r="EA40" s="655"/>
      <c r="EB40" s="655"/>
      <c r="EC40" s="656"/>
    </row>
    <row r="41" spans="2:133" ht="11.25" customHeight="1" x14ac:dyDescent="0.15">
      <c r="B41" s="644" t="s">
        <v>349</v>
      </c>
      <c r="C41" s="645"/>
      <c r="D41" s="645"/>
      <c r="E41" s="645"/>
      <c r="F41" s="645"/>
      <c r="G41" s="645"/>
      <c r="H41" s="645"/>
      <c r="I41" s="645"/>
      <c r="J41" s="645"/>
      <c r="K41" s="645"/>
      <c r="L41" s="645"/>
      <c r="M41" s="645"/>
      <c r="N41" s="645"/>
      <c r="O41" s="645"/>
      <c r="P41" s="645"/>
      <c r="Q41" s="646"/>
      <c r="R41" s="698">
        <v>23388235</v>
      </c>
      <c r="S41" s="699"/>
      <c r="T41" s="699"/>
      <c r="U41" s="699"/>
      <c r="V41" s="699"/>
      <c r="W41" s="699"/>
      <c r="X41" s="699"/>
      <c r="Y41" s="700"/>
      <c r="Z41" s="701">
        <v>100</v>
      </c>
      <c r="AA41" s="701"/>
      <c r="AB41" s="701"/>
      <c r="AC41" s="701"/>
      <c r="AD41" s="702">
        <v>13624087</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398114</v>
      </c>
      <c r="BA41" s="624"/>
      <c r="BB41" s="624"/>
      <c r="BC41" s="624"/>
      <c r="BD41" s="653"/>
      <c r="BE41" s="653"/>
      <c r="BF41" s="669"/>
      <c r="BG41" s="673"/>
      <c r="BH41" s="674"/>
      <c r="BI41" s="674"/>
      <c r="BJ41" s="674"/>
      <c r="BK41" s="674"/>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130</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1166778</v>
      </c>
      <c r="BA42" s="699"/>
      <c r="BB42" s="699"/>
      <c r="BC42" s="699"/>
      <c r="BD42" s="682"/>
      <c r="BE42" s="682"/>
      <c r="BF42" s="684"/>
      <c r="BG42" s="675"/>
      <c r="BH42" s="676"/>
      <c r="BI42" s="676"/>
      <c r="BJ42" s="676"/>
      <c r="BK42" s="676"/>
      <c r="BL42" s="224"/>
      <c r="BM42" s="645" t="s">
        <v>354</v>
      </c>
      <c r="BN42" s="645"/>
      <c r="BO42" s="645"/>
      <c r="BP42" s="645"/>
      <c r="BQ42" s="645"/>
      <c r="BR42" s="645"/>
      <c r="BS42" s="645"/>
      <c r="BT42" s="645"/>
      <c r="BU42" s="646"/>
      <c r="BV42" s="698">
        <v>379</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1636565</v>
      </c>
      <c r="CS42" s="653"/>
      <c r="CT42" s="653"/>
      <c r="CU42" s="653"/>
      <c r="CV42" s="653"/>
      <c r="CW42" s="653"/>
      <c r="CX42" s="653"/>
      <c r="CY42" s="654"/>
      <c r="CZ42" s="628">
        <v>7.2</v>
      </c>
      <c r="DA42" s="655"/>
      <c r="DB42" s="655"/>
      <c r="DC42" s="658"/>
      <c r="DD42" s="632">
        <v>594171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144566</v>
      </c>
      <c r="CS43" s="653"/>
      <c r="CT43" s="653"/>
      <c r="CU43" s="653"/>
      <c r="CV43" s="653"/>
      <c r="CW43" s="653"/>
      <c r="CX43" s="653"/>
      <c r="CY43" s="654"/>
      <c r="CZ43" s="628">
        <v>0.6</v>
      </c>
      <c r="DA43" s="655"/>
      <c r="DB43" s="655"/>
      <c r="DC43" s="658"/>
      <c r="DD43" s="632">
        <v>144430</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1634743</v>
      </c>
      <c r="CS44" s="624"/>
      <c r="CT44" s="624"/>
      <c r="CU44" s="624"/>
      <c r="CV44" s="624"/>
      <c r="CW44" s="624"/>
      <c r="CX44" s="624"/>
      <c r="CY44" s="625"/>
      <c r="CZ44" s="628">
        <v>7.2</v>
      </c>
      <c r="DA44" s="629"/>
      <c r="DB44" s="629"/>
      <c r="DC44" s="635"/>
      <c r="DD44" s="632">
        <v>592349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624444</v>
      </c>
      <c r="CS45" s="653"/>
      <c r="CT45" s="653"/>
      <c r="CU45" s="653"/>
      <c r="CV45" s="653"/>
      <c r="CW45" s="653"/>
      <c r="CX45" s="653"/>
      <c r="CY45" s="654"/>
      <c r="CZ45" s="628">
        <v>2.7</v>
      </c>
      <c r="DA45" s="655"/>
      <c r="DB45" s="655"/>
      <c r="DC45" s="658"/>
      <c r="DD45" s="632">
        <v>93669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999289</v>
      </c>
      <c r="CS46" s="624"/>
      <c r="CT46" s="624"/>
      <c r="CU46" s="624"/>
      <c r="CV46" s="624"/>
      <c r="CW46" s="624"/>
      <c r="CX46" s="624"/>
      <c r="CY46" s="625"/>
      <c r="CZ46" s="628">
        <v>4.4000000000000004</v>
      </c>
      <c r="DA46" s="629"/>
      <c r="DB46" s="629"/>
      <c r="DC46" s="635"/>
      <c r="DD46" s="632">
        <v>497970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1822</v>
      </c>
      <c r="CS47" s="653"/>
      <c r="CT47" s="653"/>
      <c r="CU47" s="653"/>
      <c r="CV47" s="653"/>
      <c r="CW47" s="653"/>
      <c r="CX47" s="653"/>
      <c r="CY47" s="654"/>
      <c r="CZ47" s="628">
        <v>0</v>
      </c>
      <c r="DA47" s="655"/>
      <c r="DB47" s="655"/>
      <c r="DC47" s="658"/>
      <c r="DD47" s="632">
        <v>1822</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365</v>
      </c>
      <c r="CE49" s="645"/>
      <c r="CF49" s="645"/>
      <c r="CG49" s="645"/>
      <c r="CH49" s="645"/>
      <c r="CI49" s="645"/>
      <c r="CJ49" s="645"/>
      <c r="CK49" s="645"/>
      <c r="CL49" s="645"/>
      <c r="CM49" s="645"/>
      <c r="CN49" s="645"/>
      <c r="CO49" s="645"/>
      <c r="CP49" s="645"/>
      <c r="CQ49" s="646"/>
      <c r="CR49" s="698">
        <v>22785995</v>
      </c>
      <c r="CS49" s="682"/>
      <c r="CT49" s="682"/>
      <c r="CU49" s="682"/>
      <c r="CV49" s="682"/>
      <c r="CW49" s="682"/>
      <c r="CX49" s="682"/>
      <c r="CY49" s="711"/>
      <c r="CZ49" s="703">
        <v>100</v>
      </c>
      <c r="DA49" s="712"/>
      <c r="DB49" s="712"/>
      <c r="DC49" s="713"/>
      <c r="DD49" s="714">
        <v>15667313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ioxn3QKPu20O1FgqjyJ/+ogiWVHCC7Q76qK1M2ar5OxBbdTuAnv/+Kp2blq8l2T/k5ZuVqETZ5Znc2TwPITFA==" saltValue="Vkpbd1NC3+2QPzz3sLbo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23464</v>
      </c>
      <c r="R7" s="753"/>
      <c r="S7" s="753"/>
      <c r="T7" s="753"/>
      <c r="U7" s="753"/>
      <c r="V7" s="753">
        <v>22861</v>
      </c>
      <c r="W7" s="753"/>
      <c r="X7" s="753"/>
      <c r="Y7" s="753"/>
      <c r="Z7" s="753"/>
      <c r="AA7" s="753">
        <v>602</v>
      </c>
      <c r="AB7" s="753"/>
      <c r="AC7" s="753"/>
      <c r="AD7" s="753"/>
      <c r="AE7" s="754"/>
      <c r="AF7" s="755">
        <v>509</v>
      </c>
      <c r="AG7" s="756"/>
      <c r="AH7" s="756"/>
      <c r="AI7" s="756"/>
      <c r="AJ7" s="757"/>
      <c r="AK7" s="758">
        <v>826</v>
      </c>
      <c r="AL7" s="759"/>
      <c r="AM7" s="759"/>
      <c r="AN7" s="759"/>
      <c r="AO7" s="759"/>
      <c r="AP7" s="759">
        <v>23819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-13</v>
      </c>
      <c r="CI7" s="744"/>
      <c r="CJ7" s="744"/>
      <c r="CK7" s="744"/>
      <c r="CL7" s="745"/>
      <c r="CM7" s="743">
        <v>3</v>
      </c>
      <c r="CN7" s="744"/>
      <c r="CO7" s="744"/>
      <c r="CP7" s="744"/>
      <c r="CQ7" s="745"/>
      <c r="CR7" s="743">
        <v>30</v>
      </c>
      <c r="CS7" s="744"/>
      <c r="CT7" s="744"/>
      <c r="CU7" s="744"/>
      <c r="CV7" s="745"/>
      <c r="CW7" s="743" t="s">
        <v>524</v>
      </c>
      <c r="CX7" s="744"/>
      <c r="CY7" s="744"/>
      <c r="CZ7" s="744"/>
      <c r="DA7" s="745"/>
      <c r="DB7" s="743" t="s">
        <v>524</v>
      </c>
      <c r="DC7" s="744"/>
      <c r="DD7" s="744"/>
      <c r="DE7" s="744"/>
      <c r="DF7" s="745"/>
      <c r="DG7" s="743" t="s">
        <v>524</v>
      </c>
      <c r="DH7" s="744"/>
      <c r="DI7" s="744"/>
      <c r="DJ7" s="744"/>
      <c r="DK7" s="745"/>
      <c r="DL7" s="743" t="s">
        <v>524</v>
      </c>
      <c r="DM7" s="744"/>
      <c r="DN7" s="744"/>
      <c r="DO7" s="744"/>
      <c r="DP7" s="745"/>
      <c r="DQ7" s="743" t="s">
        <v>524</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596</v>
      </c>
      <c r="BT8" s="774"/>
      <c r="BU8" s="774"/>
      <c r="BV8" s="774"/>
      <c r="BW8" s="774"/>
      <c r="BX8" s="774"/>
      <c r="BY8" s="774"/>
      <c r="BZ8" s="774"/>
      <c r="CA8" s="774"/>
      <c r="CB8" s="774"/>
      <c r="CC8" s="774"/>
      <c r="CD8" s="774"/>
      <c r="CE8" s="774"/>
      <c r="CF8" s="774"/>
      <c r="CG8" s="775"/>
      <c r="CH8" s="776">
        <v>8</v>
      </c>
      <c r="CI8" s="777"/>
      <c r="CJ8" s="777"/>
      <c r="CK8" s="777"/>
      <c r="CL8" s="778"/>
      <c r="CM8" s="776">
        <v>47</v>
      </c>
      <c r="CN8" s="777"/>
      <c r="CO8" s="777"/>
      <c r="CP8" s="777"/>
      <c r="CQ8" s="778"/>
      <c r="CR8" s="776">
        <v>5</v>
      </c>
      <c r="CS8" s="777"/>
      <c r="CT8" s="777"/>
      <c r="CU8" s="777"/>
      <c r="CV8" s="778"/>
      <c r="CW8" s="776" t="s">
        <v>524</v>
      </c>
      <c r="CX8" s="777"/>
      <c r="CY8" s="777"/>
      <c r="CZ8" s="777"/>
      <c r="DA8" s="778"/>
      <c r="DB8" s="776" t="s">
        <v>524</v>
      </c>
      <c r="DC8" s="777"/>
      <c r="DD8" s="777"/>
      <c r="DE8" s="777"/>
      <c r="DF8" s="778"/>
      <c r="DG8" s="776" t="s">
        <v>524</v>
      </c>
      <c r="DH8" s="777"/>
      <c r="DI8" s="777"/>
      <c r="DJ8" s="777"/>
      <c r="DK8" s="778"/>
      <c r="DL8" s="776" t="s">
        <v>524</v>
      </c>
      <c r="DM8" s="777"/>
      <c r="DN8" s="777"/>
      <c r="DO8" s="777"/>
      <c r="DP8" s="778"/>
      <c r="DQ8" s="776" t="s">
        <v>524</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23388</v>
      </c>
      <c r="R23" s="793"/>
      <c r="S23" s="793"/>
      <c r="T23" s="793"/>
      <c r="U23" s="793"/>
      <c r="V23" s="793">
        <v>22786</v>
      </c>
      <c r="W23" s="793"/>
      <c r="X23" s="793"/>
      <c r="Y23" s="793"/>
      <c r="Z23" s="793"/>
      <c r="AA23" s="793">
        <v>602</v>
      </c>
      <c r="AB23" s="793"/>
      <c r="AC23" s="793"/>
      <c r="AD23" s="793"/>
      <c r="AE23" s="794"/>
      <c r="AF23" s="795">
        <v>509</v>
      </c>
      <c r="AG23" s="793"/>
      <c r="AH23" s="793"/>
      <c r="AI23" s="793"/>
      <c r="AJ23" s="796"/>
      <c r="AK23" s="797"/>
      <c r="AL23" s="798"/>
      <c r="AM23" s="798"/>
      <c r="AN23" s="798"/>
      <c r="AO23" s="798"/>
      <c r="AP23" s="793">
        <v>23819</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5194</v>
      </c>
      <c r="R28" s="823"/>
      <c r="S28" s="823"/>
      <c r="T28" s="823"/>
      <c r="U28" s="823"/>
      <c r="V28" s="823">
        <v>5138</v>
      </c>
      <c r="W28" s="823"/>
      <c r="X28" s="823"/>
      <c r="Y28" s="823"/>
      <c r="Z28" s="823"/>
      <c r="AA28" s="823">
        <v>56</v>
      </c>
      <c r="AB28" s="823"/>
      <c r="AC28" s="823"/>
      <c r="AD28" s="823"/>
      <c r="AE28" s="824"/>
      <c r="AF28" s="825">
        <v>56</v>
      </c>
      <c r="AG28" s="823"/>
      <c r="AH28" s="823"/>
      <c r="AI28" s="823"/>
      <c r="AJ28" s="826"/>
      <c r="AK28" s="827">
        <v>339</v>
      </c>
      <c r="AL28" s="828"/>
      <c r="AM28" s="828"/>
      <c r="AN28" s="828"/>
      <c r="AO28" s="828"/>
      <c r="AP28" s="828" t="s">
        <v>524</v>
      </c>
      <c r="AQ28" s="828"/>
      <c r="AR28" s="828"/>
      <c r="AS28" s="828"/>
      <c r="AT28" s="828"/>
      <c r="AU28" s="828" t="s">
        <v>524</v>
      </c>
      <c r="AV28" s="828"/>
      <c r="AW28" s="828"/>
      <c r="AX28" s="828"/>
      <c r="AY28" s="828"/>
      <c r="AZ28" s="829" t="s">
        <v>602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568</v>
      </c>
      <c r="R29" s="784"/>
      <c r="S29" s="784"/>
      <c r="T29" s="784"/>
      <c r="U29" s="784"/>
      <c r="V29" s="784">
        <v>516</v>
      </c>
      <c r="W29" s="784"/>
      <c r="X29" s="784"/>
      <c r="Y29" s="784"/>
      <c r="Z29" s="784"/>
      <c r="AA29" s="784">
        <v>52</v>
      </c>
      <c r="AB29" s="784"/>
      <c r="AC29" s="784"/>
      <c r="AD29" s="784"/>
      <c r="AE29" s="785"/>
      <c r="AF29" s="786">
        <v>52</v>
      </c>
      <c r="AG29" s="787"/>
      <c r="AH29" s="787"/>
      <c r="AI29" s="787"/>
      <c r="AJ29" s="788"/>
      <c r="AK29" s="834">
        <v>90</v>
      </c>
      <c r="AL29" s="830"/>
      <c r="AM29" s="830"/>
      <c r="AN29" s="830"/>
      <c r="AO29" s="830"/>
      <c r="AP29" s="830">
        <v>60</v>
      </c>
      <c r="AQ29" s="830"/>
      <c r="AR29" s="830"/>
      <c r="AS29" s="830"/>
      <c r="AT29" s="830"/>
      <c r="AU29" s="830" t="s">
        <v>524</v>
      </c>
      <c r="AV29" s="830"/>
      <c r="AW29" s="830"/>
      <c r="AX29" s="830"/>
      <c r="AY29" s="830"/>
      <c r="AZ29" s="831" t="s">
        <v>602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4054</v>
      </c>
      <c r="R30" s="784"/>
      <c r="S30" s="784"/>
      <c r="T30" s="784"/>
      <c r="U30" s="784"/>
      <c r="V30" s="784">
        <v>3925</v>
      </c>
      <c r="W30" s="784"/>
      <c r="X30" s="784"/>
      <c r="Y30" s="784"/>
      <c r="Z30" s="784"/>
      <c r="AA30" s="784">
        <v>129</v>
      </c>
      <c r="AB30" s="784"/>
      <c r="AC30" s="784"/>
      <c r="AD30" s="784"/>
      <c r="AE30" s="785"/>
      <c r="AF30" s="786">
        <v>129</v>
      </c>
      <c r="AG30" s="787"/>
      <c r="AH30" s="787"/>
      <c r="AI30" s="787"/>
      <c r="AJ30" s="788"/>
      <c r="AK30" s="834">
        <v>571</v>
      </c>
      <c r="AL30" s="830"/>
      <c r="AM30" s="830"/>
      <c r="AN30" s="830"/>
      <c r="AO30" s="830"/>
      <c r="AP30" s="830" t="s">
        <v>524</v>
      </c>
      <c r="AQ30" s="830"/>
      <c r="AR30" s="830"/>
      <c r="AS30" s="830"/>
      <c r="AT30" s="830"/>
      <c r="AU30" s="830" t="s">
        <v>524</v>
      </c>
      <c r="AV30" s="830"/>
      <c r="AW30" s="830"/>
      <c r="AX30" s="830"/>
      <c r="AY30" s="830"/>
      <c r="AZ30" s="831" t="s">
        <v>602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1142</v>
      </c>
      <c r="R31" s="784"/>
      <c r="S31" s="784"/>
      <c r="T31" s="784"/>
      <c r="U31" s="784"/>
      <c r="V31" s="784">
        <v>1126</v>
      </c>
      <c r="W31" s="784"/>
      <c r="X31" s="784"/>
      <c r="Y31" s="784"/>
      <c r="Z31" s="784"/>
      <c r="AA31" s="784">
        <v>16</v>
      </c>
      <c r="AB31" s="784"/>
      <c r="AC31" s="784"/>
      <c r="AD31" s="784"/>
      <c r="AE31" s="785"/>
      <c r="AF31" s="786">
        <v>13</v>
      </c>
      <c r="AG31" s="787"/>
      <c r="AH31" s="787"/>
      <c r="AI31" s="787"/>
      <c r="AJ31" s="788"/>
      <c r="AK31" s="834">
        <v>576</v>
      </c>
      <c r="AL31" s="830"/>
      <c r="AM31" s="830"/>
      <c r="AN31" s="830"/>
      <c r="AO31" s="830"/>
      <c r="AP31" s="830" t="s">
        <v>524</v>
      </c>
      <c r="AQ31" s="830"/>
      <c r="AR31" s="830"/>
      <c r="AS31" s="830"/>
      <c r="AT31" s="830"/>
      <c r="AU31" s="830" t="s">
        <v>524</v>
      </c>
      <c r="AV31" s="830"/>
      <c r="AW31" s="830"/>
      <c r="AX31" s="830"/>
      <c r="AY31" s="830"/>
      <c r="AZ31" s="831" t="s">
        <v>602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49</v>
      </c>
      <c r="R32" s="784"/>
      <c r="S32" s="784"/>
      <c r="T32" s="784"/>
      <c r="U32" s="784"/>
      <c r="V32" s="784">
        <v>49</v>
      </c>
      <c r="W32" s="784"/>
      <c r="X32" s="784"/>
      <c r="Y32" s="784"/>
      <c r="Z32" s="784"/>
      <c r="AA32" s="784">
        <v>0</v>
      </c>
      <c r="AB32" s="784"/>
      <c r="AC32" s="784"/>
      <c r="AD32" s="784"/>
      <c r="AE32" s="785"/>
      <c r="AF32" s="786">
        <v>0</v>
      </c>
      <c r="AG32" s="787"/>
      <c r="AH32" s="787"/>
      <c r="AI32" s="787"/>
      <c r="AJ32" s="788"/>
      <c r="AK32" s="834" t="s">
        <v>524</v>
      </c>
      <c r="AL32" s="830"/>
      <c r="AM32" s="830"/>
      <c r="AN32" s="830"/>
      <c r="AO32" s="830"/>
      <c r="AP32" s="830" t="s">
        <v>524</v>
      </c>
      <c r="AQ32" s="830"/>
      <c r="AR32" s="830"/>
      <c r="AS32" s="830"/>
      <c r="AT32" s="830"/>
      <c r="AU32" s="830" t="s">
        <v>524</v>
      </c>
      <c r="AV32" s="830"/>
      <c r="AW32" s="830"/>
      <c r="AX32" s="830"/>
      <c r="AY32" s="830"/>
      <c r="AZ32" s="831" t="s">
        <v>602</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1385</v>
      </c>
      <c r="R33" s="784"/>
      <c r="S33" s="784"/>
      <c r="T33" s="784"/>
      <c r="U33" s="784"/>
      <c r="V33" s="784">
        <v>1328</v>
      </c>
      <c r="W33" s="784"/>
      <c r="X33" s="784"/>
      <c r="Y33" s="784"/>
      <c r="Z33" s="784"/>
      <c r="AA33" s="784">
        <v>58</v>
      </c>
      <c r="AB33" s="784"/>
      <c r="AC33" s="784"/>
      <c r="AD33" s="784"/>
      <c r="AE33" s="785"/>
      <c r="AF33" s="786">
        <v>1113</v>
      </c>
      <c r="AG33" s="787"/>
      <c r="AH33" s="787"/>
      <c r="AI33" s="787"/>
      <c r="AJ33" s="788"/>
      <c r="AK33" s="834">
        <v>14</v>
      </c>
      <c r="AL33" s="830"/>
      <c r="AM33" s="830"/>
      <c r="AN33" s="830"/>
      <c r="AO33" s="830"/>
      <c r="AP33" s="830">
        <v>3399</v>
      </c>
      <c r="AQ33" s="830"/>
      <c r="AR33" s="830"/>
      <c r="AS33" s="830"/>
      <c r="AT33" s="830"/>
      <c r="AU33" s="830">
        <v>41</v>
      </c>
      <c r="AV33" s="830"/>
      <c r="AW33" s="830"/>
      <c r="AX33" s="830"/>
      <c r="AY33" s="830"/>
      <c r="AZ33" s="831" t="s">
        <v>524</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410</v>
      </c>
      <c r="C34" s="781"/>
      <c r="D34" s="781"/>
      <c r="E34" s="781"/>
      <c r="F34" s="781"/>
      <c r="G34" s="781"/>
      <c r="H34" s="781"/>
      <c r="I34" s="781"/>
      <c r="J34" s="781"/>
      <c r="K34" s="781"/>
      <c r="L34" s="781"/>
      <c r="M34" s="781"/>
      <c r="N34" s="781"/>
      <c r="O34" s="781"/>
      <c r="P34" s="782"/>
      <c r="Q34" s="783">
        <v>1638</v>
      </c>
      <c r="R34" s="784"/>
      <c r="S34" s="784"/>
      <c r="T34" s="784"/>
      <c r="U34" s="784"/>
      <c r="V34" s="784">
        <v>1594</v>
      </c>
      <c r="W34" s="784"/>
      <c r="X34" s="784"/>
      <c r="Y34" s="784"/>
      <c r="Z34" s="784"/>
      <c r="AA34" s="784">
        <v>44</v>
      </c>
      <c r="AB34" s="784"/>
      <c r="AC34" s="784"/>
      <c r="AD34" s="784"/>
      <c r="AE34" s="785"/>
      <c r="AF34" s="786">
        <v>270</v>
      </c>
      <c r="AG34" s="787"/>
      <c r="AH34" s="787"/>
      <c r="AI34" s="787"/>
      <c r="AJ34" s="788"/>
      <c r="AK34" s="834">
        <v>728</v>
      </c>
      <c r="AL34" s="830"/>
      <c r="AM34" s="830"/>
      <c r="AN34" s="830"/>
      <c r="AO34" s="830"/>
      <c r="AP34" s="830">
        <v>12534</v>
      </c>
      <c r="AQ34" s="830"/>
      <c r="AR34" s="830"/>
      <c r="AS34" s="830"/>
      <c r="AT34" s="830"/>
      <c r="AU34" s="830">
        <v>4274</v>
      </c>
      <c r="AV34" s="830"/>
      <c r="AW34" s="830"/>
      <c r="AX34" s="830"/>
      <c r="AY34" s="830"/>
      <c r="AZ34" s="831" t="s">
        <v>524</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1633</v>
      </c>
      <c r="AG63" s="844"/>
      <c r="AH63" s="844"/>
      <c r="AI63" s="844"/>
      <c r="AJ63" s="845"/>
      <c r="AK63" s="846"/>
      <c r="AL63" s="841"/>
      <c r="AM63" s="841"/>
      <c r="AN63" s="841"/>
      <c r="AO63" s="841"/>
      <c r="AP63" s="844">
        <v>15993</v>
      </c>
      <c r="AQ63" s="844"/>
      <c r="AR63" s="844"/>
      <c r="AS63" s="844"/>
      <c r="AT63" s="844"/>
      <c r="AU63" s="844">
        <v>4315</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396</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524</v>
      </c>
      <c r="AQ68" s="866"/>
      <c r="AR68" s="866"/>
      <c r="AS68" s="866"/>
      <c r="AT68" s="866"/>
      <c r="AU68" s="866" t="s">
        <v>524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603</v>
      </c>
      <c r="C69" s="874"/>
      <c r="D69" s="874"/>
      <c r="E69" s="874"/>
      <c r="F69" s="874"/>
      <c r="G69" s="874"/>
      <c r="H69" s="874"/>
      <c r="I69" s="874"/>
      <c r="J69" s="874"/>
      <c r="K69" s="874"/>
      <c r="L69" s="874"/>
      <c r="M69" s="874"/>
      <c r="N69" s="874"/>
      <c r="O69" s="874"/>
      <c r="P69" s="875"/>
      <c r="Q69" s="876">
        <v>1755</v>
      </c>
      <c r="R69" s="830"/>
      <c r="S69" s="830"/>
      <c r="T69" s="830"/>
      <c r="U69" s="830"/>
      <c r="V69" s="830">
        <v>1752</v>
      </c>
      <c r="W69" s="830"/>
      <c r="X69" s="830"/>
      <c r="Y69" s="830"/>
      <c r="Z69" s="830"/>
      <c r="AA69" s="830">
        <v>3</v>
      </c>
      <c r="AB69" s="830"/>
      <c r="AC69" s="830"/>
      <c r="AD69" s="830"/>
      <c r="AE69" s="830"/>
      <c r="AF69" s="830">
        <v>3</v>
      </c>
      <c r="AG69" s="830"/>
      <c r="AH69" s="830"/>
      <c r="AI69" s="830"/>
      <c r="AJ69" s="830"/>
      <c r="AK69" s="830" t="s">
        <v>524</v>
      </c>
      <c r="AL69" s="830"/>
      <c r="AM69" s="830"/>
      <c r="AN69" s="830"/>
      <c r="AO69" s="830"/>
      <c r="AP69" s="830">
        <v>7241</v>
      </c>
      <c r="AQ69" s="830"/>
      <c r="AR69" s="830"/>
      <c r="AS69" s="830"/>
      <c r="AT69" s="830"/>
      <c r="AU69" s="830">
        <v>970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4862</v>
      </c>
      <c r="R70" s="830"/>
      <c r="S70" s="830"/>
      <c r="T70" s="830"/>
      <c r="U70" s="830"/>
      <c r="V70" s="830">
        <v>4822</v>
      </c>
      <c r="W70" s="830"/>
      <c r="X70" s="830"/>
      <c r="Y70" s="830"/>
      <c r="Z70" s="830"/>
      <c r="AA70" s="830">
        <v>40</v>
      </c>
      <c r="AB70" s="830"/>
      <c r="AC70" s="830"/>
      <c r="AD70" s="830"/>
      <c r="AE70" s="830"/>
      <c r="AF70" s="830">
        <v>40</v>
      </c>
      <c r="AG70" s="830"/>
      <c r="AH70" s="830"/>
      <c r="AI70" s="830"/>
      <c r="AJ70" s="830"/>
      <c r="AK70" s="830" t="s">
        <v>524</v>
      </c>
      <c r="AL70" s="830"/>
      <c r="AM70" s="830"/>
      <c r="AN70" s="830"/>
      <c r="AO70" s="830"/>
      <c r="AP70" s="830">
        <v>2385</v>
      </c>
      <c r="AQ70" s="830"/>
      <c r="AR70" s="830"/>
      <c r="AS70" s="830"/>
      <c r="AT70" s="830"/>
      <c r="AU70" s="830">
        <v>869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78</v>
      </c>
      <c r="R71" s="830"/>
      <c r="S71" s="830"/>
      <c r="T71" s="830"/>
      <c r="U71" s="830"/>
      <c r="V71" s="830">
        <v>72</v>
      </c>
      <c r="W71" s="830"/>
      <c r="X71" s="830"/>
      <c r="Y71" s="830"/>
      <c r="Z71" s="830"/>
      <c r="AA71" s="830">
        <v>7</v>
      </c>
      <c r="AB71" s="830"/>
      <c r="AC71" s="830"/>
      <c r="AD71" s="830"/>
      <c r="AE71" s="830"/>
      <c r="AF71" s="830">
        <v>7</v>
      </c>
      <c r="AG71" s="830"/>
      <c r="AH71" s="830"/>
      <c r="AI71" s="830"/>
      <c r="AJ71" s="830"/>
      <c r="AK71" s="830" t="s">
        <v>524</v>
      </c>
      <c r="AL71" s="830"/>
      <c r="AM71" s="830"/>
      <c r="AN71" s="830"/>
      <c r="AO71" s="830"/>
      <c r="AP71" s="830" t="s">
        <v>524</v>
      </c>
      <c r="AQ71" s="830"/>
      <c r="AR71" s="830"/>
      <c r="AS71" s="830"/>
      <c r="AT71" s="830"/>
      <c r="AU71" s="830" t="s">
        <v>524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176</v>
      </c>
      <c r="R72" s="830"/>
      <c r="S72" s="830"/>
      <c r="T72" s="830"/>
      <c r="U72" s="830"/>
      <c r="V72" s="830">
        <v>163</v>
      </c>
      <c r="W72" s="830"/>
      <c r="X72" s="830"/>
      <c r="Y72" s="830"/>
      <c r="Z72" s="830"/>
      <c r="AA72" s="830">
        <v>13</v>
      </c>
      <c r="AB72" s="830"/>
      <c r="AC72" s="830"/>
      <c r="AD72" s="830"/>
      <c r="AE72" s="830"/>
      <c r="AF72" s="830">
        <v>13</v>
      </c>
      <c r="AG72" s="830"/>
      <c r="AH72" s="830"/>
      <c r="AI72" s="830"/>
      <c r="AJ72" s="830"/>
      <c r="AK72" s="830" t="s">
        <v>524</v>
      </c>
      <c r="AL72" s="830"/>
      <c r="AM72" s="830"/>
      <c r="AN72" s="830"/>
      <c r="AO72" s="830"/>
      <c r="AP72" s="830" t="s">
        <v>524</v>
      </c>
      <c r="AQ72" s="830"/>
      <c r="AR72" s="830"/>
      <c r="AS72" s="830"/>
      <c r="AT72" s="830"/>
      <c r="AU72" s="830" t="s">
        <v>524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179905</v>
      </c>
      <c r="R73" s="830"/>
      <c r="S73" s="830"/>
      <c r="T73" s="830"/>
      <c r="U73" s="830"/>
      <c r="V73" s="830">
        <v>174862</v>
      </c>
      <c r="W73" s="830"/>
      <c r="X73" s="830"/>
      <c r="Y73" s="830"/>
      <c r="Z73" s="830"/>
      <c r="AA73" s="830">
        <v>5043</v>
      </c>
      <c r="AB73" s="830"/>
      <c r="AC73" s="830"/>
      <c r="AD73" s="830"/>
      <c r="AE73" s="830"/>
      <c r="AF73" s="830">
        <v>5043</v>
      </c>
      <c r="AG73" s="830"/>
      <c r="AH73" s="830"/>
      <c r="AI73" s="830"/>
      <c r="AJ73" s="830"/>
      <c r="AK73" s="830">
        <v>1191</v>
      </c>
      <c r="AL73" s="830"/>
      <c r="AM73" s="830"/>
      <c r="AN73" s="830"/>
      <c r="AO73" s="830"/>
      <c r="AP73" s="830" t="s">
        <v>524</v>
      </c>
      <c r="AQ73" s="830"/>
      <c r="AR73" s="830"/>
      <c r="AS73" s="830"/>
      <c r="AT73" s="830"/>
      <c r="AU73" s="830" t="s">
        <v>524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5448</v>
      </c>
      <c r="AG88" s="844"/>
      <c r="AH88" s="844"/>
      <c r="AI88" s="844"/>
      <c r="AJ88" s="844"/>
      <c r="AK88" s="841"/>
      <c r="AL88" s="841"/>
      <c r="AM88" s="841"/>
      <c r="AN88" s="841"/>
      <c r="AO88" s="841"/>
      <c r="AP88" s="844">
        <v>9626</v>
      </c>
      <c r="AQ88" s="844"/>
      <c r="AR88" s="844"/>
      <c r="AS88" s="844"/>
      <c r="AT88" s="844"/>
      <c r="AU88" s="844">
        <v>1839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35</v>
      </c>
      <c r="CS102" s="852"/>
      <c r="CT102" s="852"/>
      <c r="CU102" s="852"/>
      <c r="CV102" s="891"/>
      <c r="CW102" s="890" t="s">
        <v>524</v>
      </c>
      <c r="CX102" s="852"/>
      <c r="CY102" s="852"/>
      <c r="CZ102" s="852"/>
      <c r="DA102" s="891"/>
      <c r="DB102" s="890" t="s">
        <v>524</v>
      </c>
      <c r="DC102" s="852"/>
      <c r="DD102" s="852"/>
      <c r="DE102" s="852"/>
      <c r="DF102" s="891"/>
      <c r="DG102" s="890" t="s">
        <v>524</v>
      </c>
      <c r="DH102" s="852"/>
      <c r="DI102" s="852"/>
      <c r="DJ102" s="852"/>
      <c r="DK102" s="891"/>
      <c r="DL102" s="890" t="s">
        <v>524</v>
      </c>
      <c r="DM102" s="852"/>
      <c r="DN102" s="852"/>
      <c r="DO102" s="852"/>
      <c r="DP102" s="891"/>
      <c r="DQ102" s="890" t="s">
        <v>524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308</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308</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308</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2485597</v>
      </c>
      <c r="AB110" s="900"/>
      <c r="AC110" s="900"/>
      <c r="AD110" s="900"/>
      <c r="AE110" s="901"/>
      <c r="AF110" s="902">
        <v>2555021</v>
      </c>
      <c r="AG110" s="900"/>
      <c r="AH110" s="900"/>
      <c r="AI110" s="900"/>
      <c r="AJ110" s="901"/>
      <c r="AK110" s="902">
        <v>2628281</v>
      </c>
      <c r="AL110" s="900"/>
      <c r="AM110" s="900"/>
      <c r="AN110" s="900"/>
      <c r="AO110" s="901"/>
      <c r="AP110" s="903">
        <v>23.2</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26075468</v>
      </c>
      <c r="BR110" s="931"/>
      <c r="BS110" s="931"/>
      <c r="BT110" s="931"/>
      <c r="BU110" s="931"/>
      <c r="BV110" s="931">
        <v>25492059</v>
      </c>
      <c r="BW110" s="931"/>
      <c r="BX110" s="931"/>
      <c r="BY110" s="931"/>
      <c r="BZ110" s="931"/>
      <c r="CA110" s="931">
        <v>23819465</v>
      </c>
      <c r="CB110" s="931"/>
      <c r="CC110" s="931"/>
      <c r="CD110" s="931"/>
      <c r="CE110" s="931"/>
      <c r="CF110" s="944">
        <v>210.2</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440</v>
      </c>
      <c r="DM110" s="931"/>
      <c r="DN110" s="931"/>
      <c r="DO110" s="931"/>
      <c r="DP110" s="931"/>
      <c r="DQ110" s="931" t="s">
        <v>414</v>
      </c>
      <c r="DR110" s="931"/>
      <c r="DS110" s="931"/>
      <c r="DT110" s="931"/>
      <c r="DU110" s="931"/>
      <c r="DV110" s="932" t="s">
        <v>441</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440</v>
      </c>
      <c r="AG111" s="938"/>
      <c r="AH111" s="938"/>
      <c r="AI111" s="938"/>
      <c r="AJ111" s="939"/>
      <c r="AK111" s="940" t="s">
        <v>414</v>
      </c>
      <c r="AL111" s="938"/>
      <c r="AM111" s="938"/>
      <c r="AN111" s="938"/>
      <c r="AO111" s="939"/>
      <c r="AP111" s="941" t="s">
        <v>414</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414</v>
      </c>
      <c r="BW111" s="926"/>
      <c r="BX111" s="926"/>
      <c r="BY111" s="926"/>
      <c r="BZ111" s="926"/>
      <c r="CA111" s="926" t="s">
        <v>414</v>
      </c>
      <c r="CB111" s="926"/>
      <c r="CC111" s="926"/>
      <c r="CD111" s="926"/>
      <c r="CE111" s="926"/>
      <c r="CF111" s="920" t="s">
        <v>414</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446</v>
      </c>
      <c r="DM111" s="926"/>
      <c r="DN111" s="926"/>
      <c r="DO111" s="926"/>
      <c r="DP111" s="926"/>
      <c r="DQ111" s="926" t="s">
        <v>440</v>
      </c>
      <c r="DR111" s="926"/>
      <c r="DS111" s="926"/>
      <c r="DT111" s="926"/>
      <c r="DU111" s="926"/>
      <c r="DV111" s="927" t="s">
        <v>445</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440</v>
      </c>
      <c r="AG112" s="959"/>
      <c r="AH112" s="959"/>
      <c r="AI112" s="959"/>
      <c r="AJ112" s="960"/>
      <c r="AK112" s="961" t="s">
        <v>440</v>
      </c>
      <c r="AL112" s="959"/>
      <c r="AM112" s="959"/>
      <c r="AN112" s="959"/>
      <c r="AO112" s="960"/>
      <c r="AP112" s="962" t="s">
        <v>440</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5210177</v>
      </c>
      <c r="BR112" s="926"/>
      <c r="BS112" s="926"/>
      <c r="BT112" s="926"/>
      <c r="BU112" s="926"/>
      <c r="BV112" s="926">
        <v>4920889</v>
      </c>
      <c r="BW112" s="926"/>
      <c r="BX112" s="926"/>
      <c r="BY112" s="926"/>
      <c r="BZ112" s="926"/>
      <c r="CA112" s="926">
        <v>4314853</v>
      </c>
      <c r="CB112" s="926"/>
      <c r="CC112" s="926"/>
      <c r="CD112" s="926"/>
      <c r="CE112" s="926"/>
      <c r="CF112" s="920">
        <v>38.1</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451</v>
      </c>
      <c r="DH112" s="926"/>
      <c r="DI112" s="926"/>
      <c r="DJ112" s="926"/>
      <c r="DK112" s="926"/>
      <c r="DL112" s="926" t="s">
        <v>452</v>
      </c>
      <c r="DM112" s="926"/>
      <c r="DN112" s="926"/>
      <c r="DO112" s="926"/>
      <c r="DP112" s="926"/>
      <c r="DQ112" s="926" t="s">
        <v>441</v>
      </c>
      <c r="DR112" s="926"/>
      <c r="DS112" s="926"/>
      <c r="DT112" s="926"/>
      <c r="DU112" s="926"/>
      <c r="DV112" s="927" t="s">
        <v>453</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410749</v>
      </c>
      <c r="AB113" s="938"/>
      <c r="AC113" s="938"/>
      <c r="AD113" s="938"/>
      <c r="AE113" s="939"/>
      <c r="AF113" s="940">
        <v>407518</v>
      </c>
      <c r="AG113" s="938"/>
      <c r="AH113" s="938"/>
      <c r="AI113" s="938"/>
      <c r="AJ113" s="939"/>
      <c r="AK113" s="940">
        <v>387521</v>
      </c>
      <c r="AL113" s="938"/>
      <c r="AM113" s="938"/>
      <c r="AN113" s="938"/>
      <c r="AO113" s="939"/>
      <c r="AP113" s="941">
        <v>3.4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1537275</v>
      </c>
      <c r="BR113" s="926"/>
      <c r="BS113" s="926"/>
      <c r="BT113" s="926"/>
      <c r="BU113" s="926"/>
      <c r="BV113" s="926">
        <v>1641998</v>
      </c>
      <c r="BW113" s="926"/>
      <c r="BX113" s="926"/>
      <c r="BY113" s="926"/>
      <c r="BZ113" s="926"/>
      <c r="CA113" s="926">
        <v>1839164</v>
      </c>
      <c r="CB113" s="926"/>
      <c r="CC113" s="926"/>
      <c r="CD113" s="926"/>
      <c r="CE113" s="926"/>
      <c r="CF113" s="920">
        <v>16.2</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414</v>
      </c>
      <c r="DH113" s="959"/>
      <c r="DI113" s="959"/>
      <c r="DJ113" s="959"/>
      <c r="DK113" s="960"/>
      <c r="DL113" s="961" t="s">
        <v>440</v>
      </c>
      <c r="DM113" s="959"/>
      <c r="DN113" s="959"/>
      <c r="DO113" s="959"/>
      <c r="DP113" s="960"/>
      <c r="DQ113" s="961" t="s">
        <v>414</v>
      </c>
      <c r="DR113" s="959"/>
      <c r="DS113" s="959"/>
      <c r="DT113" s="959"/>
      <c r="DU113" s="960"/>
      <c r="DV113" s="962" t="s">
        <v>440</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273252</v>
      </c>
      <c r="AB114" s="959"/>
      <c r="AC114" s="959"/>
      <c r="AD114" s="959"/>
      <c r="AE114" s="960"/>
      <c r="AF114" s="961">
        <v>230748</v>
      </c>
      <c r="AG114" s="959"/>
      <c r="AH114" s="959"/>
      <c r="AI114" s="959"/>
      <c r="AJ114" s="960"/>
      <c r="AK114" s="961">
        <v>195356</v>
      </c>
      <c r="AL114" s="959"/>
      <c r="AM114" s="959"/>
      <c r="AN114" s="959"/>
      <c r="AO114" s="960"/>
      <c r="AP114" s="962">
        <v>1.7</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46247</v>
      </c>
      <c r="BR114" s="926"/>
      <c r="BS114" s="926"/>
      <c r="BT114" s="926"/>
      <c r="BU114" s="926"/>
      <c r="BV114" s="926">
        <v>425827</v>
      </c>
      <c r="BW114" s="926"/>
      <c r="BX114" s="926"/>
      <c r="BY114" s="926"/>
      <c r="BZ114" s="926"/>
      <c r="CA114" s="926">
        <v>365338</v>
      </c>
      <c r="CB114" s="926"/>
      <c r="CC114" s="926"/>
      <c r="CD114" s="926"/>
      <c r="CE114" s="926"/>
      <c r="CF114" s="920">
        <v>3.2</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446</v>
      </c>
      <c r="DM114" s="959"/>
      <c r="DN114" s="959"/>
      <c r="DO114" s="959"/>
      <c r="DP114" s="960"/>
      <c r="DQ114" s="961" t="s">
        <v>440</v>
      </c>
      <c r="DR114" s="959"/>
      <c r="DS114" s="959"/>
      <c r="DT114" s="959"/>
      <c r="DU114" s="960"/>
      <c r="DV114" s="962" t="s">
        <v>441</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461</v>
      </c>
      <c r="AB115" s="938"/>
      <c r="AC115" s="938"/>
      <c r="AD115" s="938"/>
      <c r="AE115" s="939"/>
      <c r="AF115" s="940" t="s">
        <v>414</v>
      </c>
      <c r="AG115" s="938"/>
      <c r="AH115" s="938"/>
      <c r="AI115" s="938"/>
      <c r="AJ115" s="939"/>
      <c r="AK115" s="940" t="s">
        <v>462</v>
      </c>
      <c r="AL115" s="938"/>
      <c r="AM115" s="938"/>
      <c r="AN115" s="938"/>
      <c r="AO115" s="939"/>
      <c r="AP115" s="941" t="s">
        <v>440</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414</v>
      </c>
      <c r="BR115" s="926"/>
      <c r="BS115" s="926"/>
      <c r="BT115" s="926"/>
      <c r="BU115" s="926"/>
      <c r="BV115" s="926" t="s">
        <v>440</v>
      </c>
      <c r="BW115" s="926"/>
      <c r="BX115" s="926"/>
      <c r="BY115" s="926"/>
      <c r="BZ115" s="926"/>
      <c r="CA115" s="926" t="s">
        <v>464</v>
      </c>
      <c r="CB115" s="926"/>
      <c r="CC115" s="926"/>
      <c r="CD115" s="926"/>
      <c r="CE115" s="926"/>
      <c r="CF115" s="920" t="s">
        <v>414</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441</v>
      </c>
      <c r="DM115" s="959"/>
      <c r="DN115" s="959"/>
      <c r="DO115" s="959"/>
      <c r="DP115" s="960"/>
      <c r="DQ115" s="961" t="s">
        <v>414</v>
      </c>
      <c r="DR115" s="959"/>
      <c r="DS115" s="959"/>
      <c r="DT115" s="959"/>
      <c r="DU115" s="960"/>
      <c r="DV115" s="962" t="s">
        <v>414</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218</v>
      </c>
      <c r="AB116" s="959"/>
      <c r="AC116" s="959"/>
      <c r="AD116" s="959"/>
      <c r="AE116" s="960"/>
      <c r="AF116" s="961">
        <v>172</v>
      </c>
      <c r="AG116" s="959"/>
      <c r="AH116" s="959"/>
      <c r="AI116" s="959"/>
      <c r="AJ116" s="960"/>
      <c r="AK116" s="961">
        <v>312</v>
      </c>
      <c r="AL116" s="959"/>
      <c r="AM116" s="959"/>
      <c r="AN116" s="959"/>
      <c r="AO116" s="960"/>
      <c r="AP116" s="962">
        <v>0</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414</v>
      </c>
      <c r="BW116" s="926"/>
      <c r="BX116" s="926"/>
      <c r="BY116" s="926"/>
      <c r="BZ116" s="926"/>
      <c r="CA116" s="926" t="s">
        <v>441</v>
      </c>
      <c r="CB116" s="926"/>
      <c r="CC116" s="926"/>
      <c r="CD116" s="926"/>
      <c r="CE116" s="926"/>
      <c r="CF116" s="920" t="s">
        <v>453</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414</v>
      </c>
      <c r="DH116" s="959"/>
      <c r="DI116" s="959"/>
      <c r="DJ116" s="959"/>
      <c r="DK116" s="960"/>
      <c r="DL116" s="961" t="s">
        <v>414</v>
      </c>
      <c r="DM116" s="959"/>
      <c r="DN116" s="959"/>
      <c r="DO116" s="959"/>
      <c r="DP116" s="960"/>
      <c r="DQ116" s="961" t="s">
        <v>441</v>
      </c>
      <c r="DR116" s="959"/>
      <c r="DS116" s="959"/>
      <c r="DT116" s="959"/>
      <c r="DU116" s="960"/>
      <c r="DV116" s="962" t="s">
        <v>414</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3169816</v>
      </c>
      <c r="AB117" s="979"/>
      <c r="AC117" s="979"/>
      <c r="AD117" s="979"/>
      <c r="AE117" s="980"/>
      <c r="AF117" s="981">
        <v>3193459</v>
      </c>
      <c r="AG117" s="979"/>
      <c r="AH117" s="979"/>
      <c r="AI117" s="979"/>
      <c r="AJ117" s="980"/>
      <c r="AK117" s="981">
        <v>3211470</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414</v>
      </c>
      <c r="BR117" s="926"/>
      <c r="BS117" s="926"/>
      <c r="BT117" s="926"/>
      <c r="BU117" s="926"/>
      <c r="BV117" s="926" t="s">
        <v>441</v>
      </c>
      <c r="BW117" s="926"/>
      <c r="BX117" s="926"/>
      <c r="BY117" s="926"/>
      <c r="BZ117" s="926"/>
      <c r="CA117" s="926" t="s">
        <v>453</v>
      </c>
      <c r="CB117" s="926"/>
      <c r="CC117" s="926"/>
      <c r="CD117" s="926"/>
      <c r="CE117" s="926"/>
      <c r="CF117" s="920" t="s">
        <v>414</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414</v>
      </c>
      <c r="DH117" s="959"/>
      <c r="DI117" s="959"/>
      <c r="DJ117" s="959"/>
      <c r="DK117" s="960"/>
      <c r="DL117" s="961" t="s">
        <v>392</v>
      </c>
      <c r="DM117" s="959"/>
      <c r="DN117" s="959"/>
      <c r="DO117" s="959"/>
      <c r="DP117" s="960"/>
      <c r="DQ117" s="961" t="s">
        <v>414</v>
      </c>
      <c r="DR117" s="959"/>
      <c r="DS117" s="959"/>
      <c r="DT117" s="959"/>
      <c r="DU117" s="960"/>
      <c r="DV117" s="962" t="s">
        <v>440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308</v>
      </c>
      <c r="AL118" s="893"/>
      <c r="AM118" s="893"/>
      <c r="AN118" s="893"/>
      <c r="AO118" s="894"/>
      <c r="AP118" s="970" t="s">
        <v>434</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453</v>
      </c>
      <c r="BW118" s="1000"/>
      <c r="BX118" s="1000"/>
      <c r="BY118" s="1000"/>
      <c r="BZ118" s="1000"/>
      <c r="CA118" s="1000" t="s">
        <v>414</v>
      </c>
      <c r="CB118" s="1000"/>
      <c r="CC118" s="1000"/>
      <c r="CD118" s="1000"/>
      <c r="CE118" s="1000"/>
      <c r="CF118" s="920" t="s">
        <v>440</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453</v>
      </c>
      <c r="DH118" s="959"/>
      <c r="DI118" s="959"/>
      <c r="DJ118" s="959"/>
      <c r="DK118" s="960"/>
      <c r="DL118" s="961" t="s">
        <v>446</v>
      </c>
      <c r="DM118" s="959"/>
      <c r="DN118" s="959"/>
      <c r="DO118" s="959"/>
      <c r="DP118" s="960"/>
      <c r="DQ118" s="961" t="s">
        <v>441</v>
      </c>
      <c r="DR118" s="959"/>
      <c r="DS118" s="959"/>
      <c r="DT118" s="959"/>
      <c r="DU118" s="960"/>
      <c r="DV118" s="962" t="s">
        <v>440</v>
      </c>
      <c r="DW118" s="963"/>
      <c r="DX118" s="963"/>
      <c r="DY118" s="963"/>
      <c r="DZ118" s="964"/>
    </row>
    <row r="119" spans="1:130" s="230" customFormat="1" ht="26.25" customHeight="1" x14ac:dyDescent="0.15">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451</v>
      </c>
      <c r="AB119" s="900"/>
      <c r="AC119" s="900"/>
      <c r="AD119" s="900"/>
      <c r="AE119" s="901"/>
      <c r="AF119" s="902" t="s">
        <v>440</v>
      </c>
      <c r="AG119" s="900"/>
      <c r="AH119" s="900"/>
      <c r="AI119" s="900"/>
      <c r="AJ119" s="901"/>
      <c r="AK119" s="902" t="s">
        <v>414</v>
      </c>
      <c r="AL119" s="900"/>
      <c r="AM119" s="900"/>
      <c r="AN119" s="900"/>
      <c r="AO119" s="901"/>
      <c r="AP119" s="903" t="s">
        <v>446</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474</v>
      </c>
      <c r="BP119" s="1005"/>
      <c r="BQ119" s="999">
        <v>32869167</v>
      </c>
      <c r="BR119" s="1000"/>
      <c r="BS119" s="1000"/>
      <c r="BT119" s="1000"/>
      <c r="BU119" s="1000"/>
      <c r="BV119" s="1000">
        <v>32480773</v>
      </c>
      <c r="BW119" s="1000"/>
      <c r="BX119" s="1000"/>
      <c r="BY119" s="1000"/>
      <c r="BZ119" s="1000"/>
      <c r="CA119" s="1000">
        <v>30338820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414</v>
      </c>
      <c r="DH119" s="986"/>
      <c r="DI119" s="986"/>
      <c r="DJ119" s="986"/>
      <c r="DK119" s="987"/>
      <c r="DL119" s="985" t="s">
        <v>392</v>
      </c>
      <c r="DM119" s="986"/>
      <c r="DN119" s="986"/>
      <c r="DO119" s="986"/>
      <c r="DP119" s="987"/>
      <c r="DQ119" s="985" t="s">
        <v>414</v>
      </c>
      <c r="DR119" s="986"/>
      <c r="DS119" s="986"/>
      <c r="DT119" s="986"/>
      <c r="DU119" s="987"/>
      <c r="DV119" s="988" t="s">
        <v>440</v>
      </c>
      <c r="DW119" s="989"/>
      <c r="DX119" s="989"/>
      <c r="DY119" s="989"/>
      <c r="DZ119" s="990"/>
    </row>
    <row r="120" spans="1:130" s="230" customFormat="1" ht="26.25" customHeight="1" x14ac:dyDescent="0.15">
      <c r="A120" s="1058"/>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414</v>
      </c>
      <c r="AB120" s="959"/>
      <c r="AC120" s="959"/>
      <c r="AD120" s="959"/>
      <c r="AE120" s="960"/>
      <c r="AF120" s="961" t="s">
        <v>476</v>
      </c>
      <c r="AG120" s="959"/>
      <c r="AH120" s="959"/>
      <c r="AI120" s="959"/>
      <c r="AJ120" s="960"/>
      <c r="AK120" s="961" t="s">
        <v>464</v>
      </c>
      <c r="AL120" s="959"/>
      <c r="AM120" s="959"/>
      <c r="AN120" s="959"/>
      <c r="AO120" s="960"/>
      <c r="AP120" s="962" t="s">
        <v>414</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4503616</v>
      </c>
      <c r="BR120" s="931"/>
      <c r="BS120" s="931"/>
      <c r="BT120" s="931"/>
      <c r="BU120" s="931"/>
      <c r="BV120" s="931">
        <v>5571466</v>
      </c>
      <c r="BW120" s="931"/>
      <c r="BX120" s="931"/>
      <c r="BY120" s="931"/>
      <c r="BZ120" s="931"/>
      <c r="CA120" s="931">
        <v>6571957</v>
      </c>
      <c r="CB120" s="931"/>
      <c r="CC120" s="931"/>
      <c r="CD120" s="931"/>
      <c r="CE120" s="931"/>
      <c r="CF120" s="944">
        <v>58</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5171632</v>
      </c>
      <c r="DH120" s="931"/>
      <c r="DI120" s="931"/>
      <c r="DJ120" s="931"/>
      <c r="DK120" s="931"/>
      <c r="DL120" s="931">
        <v>4882153</v>
      </c>
      <c r="DM120" s="931"/>
      <c r="DN120" s="931"/>
      <c r="DO120" s="931"/>
      <c r="DP120" s="931"/>
      <c r="DQ120" s="931">
        <v>4274060</v>
      </c>
      <c r="DR120" s="931"/>
      <c r="DS120" s="931"/>
      <c r="DT120" s="931"/>
      <c r="DU120" s="931"/>
      <c r="DV120" s="932">
        <v>37.700000000000003</v>
      </c>
      <c r="DW120" s="932"/>
      <c r="DX120" s="932"/>
      <c r="DY120" s="932"/>
      <c r="DZ120" s="933"/>
    </row>
    <row r="121" spans="1:130" s="230" customFormat="1" ht="26.25" customHeight="1" x14ac:dyDescent="0.15">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414</v>
      </c>
      <c r="AB121" s="959"/>
      <c r="AC121" s="959"/>
      <c r="AD121" s="959"/>
      <c r="AE121" s="960"/>
      <c r="AF121" s="961" t="s">
        <v>462</v>
      </c>
      <c r="AG121" s="959"/>
      <c r="AH121" s="959"/>
      <c r="AI121" s="959"/>
      <c r="AJ121" s="960"/>
      <c r="AK121" s="961" t="s">
        <v>414</v>
      </c>
      <c r="AL121" s="959"/>
      <c r="AM121" s="959"/>
      <c r="AN121" s="959"/>
      <c r="AO121" s="960"/>
      <c r="AP121" s="962" t="s">
        <v>414</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185562</v>
      </c>
      <c r="BR121" s="926"/>
      <c r="BS121" s="926"/>
      <c r="BT121" s="926"/>
      <c r="BU121" s="926"/>
      <c r="BV121" s="926">
        <v>166605</v>
      </c>
      <c r="BW121" s="926"/>
      <c r="BX121" s="926"/>
      <c r="BY121" s="926"/>
      <c r="BZ121" s="926"/>
      <c r="CA121" s="926">
        <v>122015</v>
      </c>
      <c r="CB121" s="926"/>
      <c r="CC121" s="926"/>
      <c r="CD121" s="926"/>
      <c r="CE121" s="926"/>
      <c r="CF121" s="920">
        <v>1.1000000000000001</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38545</v>
      </c>
      <c r="DH121" s="926"/>
      <c r="DI121" s="926"/>
      <c r="DJ121" s="926"/>
      <c r="DK121" s="926"/>
      <c r="DL121" s="926">
        <v>38736</v>
      </c>
      <c r="DM121" s="926"/>
      <c r="DN121" s="926"/>
      <c r="DO121" s="926"/>
      <c r="DP121" s="926"/>
      <c r="DQ121" s="926">
        <v>40793</v>
      </c>
      <c r="DR121" s="926"/>
      <c r="DS121" s="926"/>
      <c r="DT121" s="926"/>
      <c r="DU121" s="926"/>
      <c r="DV121" s="927">
        <v>0.4</v>
      </c>
      <c r="DW121" s="927"/>
      <c r="DX121" s="927"/>
      <c r="DY121" s="927"/>
      <c r="DZ121" s="928"/>
    </row>
    <row r="122" spans="1:130" s="230" customFormat="1" ht="26.25" customHeight="1" x14ac:dyDescent="0.15">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414</v>
      </c>
      <c r="AG122" s="959"/>
      <c r="AH122" s="959"/>
      <c r="AI122" s="959"/>
      <c r="AJ122" s="960"/>
      <c r="AK122" s="961" t="s">
        <v>451</v>
      </c>
      <c r="AL122" s="959"/>
      <c r="AM122" s="959"/>
      <c r="AN122" s="959"/>
      <c r="AO122" s="960"/>
      <c r="AP122" s="962" t="s">
        <v>414</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25718366</v>
      </c>
      <c r="BR122" s="1000"/>
      <c r="BS122" s="1000"/>
      <c r="BT122" s="1000"/>
      <c r="BU122" s="1000"/>
      <c r="BV122" s="1000">
        <v>24953957</v>
      </c>
      <c r="BW122" s="1000"/>
      <c r="BX122" s="1000"/>
      <c r="BY122" s="1000"/>
      <c r="BZ122" s="1000"/>
      <c r="CA122" s="1000">
        <v>23701238</v>
      </c>
      <c r="CB122" s="1000"/>
      <c r="CC122" s="1000"/>
      <c r="CD122" s="1000"/>
      <c r="CE122" s="1000"/>
      <c r="CF122" s="1017">
        <v>209.1</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392</v>
      </c>
      <c r="DH122" s="926"/>
      <c r="DI122" s="926"/>
      <c r="DJ122" s="926"/>
      <c r="DK122" s="926"/>
      <c r="DL122" s="926" t="s">
        <v>440</v>
      </c>
      <c r="DM122" s="926"/>
      <c r="DN122" s="926"/>
      <c r="DO122" s="926"/>
      <c r="DP122" s="926"/>
      <c r="DQ122" s="926" t="s">
        <v>452</v>
      </c>
      <c r="DR122" s="926"/>
      <c r="DS122" s="926"/>
      <c r="DT122" s="926"/>
      <c r="DU122" s="926"/>
      <c r="DV122" s="927" t="s">
        <v>453</v>
      </c>
      <c r="DW122" s="927"/>
      <c r="DX122" s="927"/>
      <c r="DY122" s="927"/>
      <c r="DZ122" s="928"/>
    </row>
    <row r="123" spans="1:130" s="230" customFormat="1" ht="26.25" customHeight="1" x14ac:dyDescent="0.15">
      <c r="A123" s="1058"/>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414</v>
      </c>
      <c r="AG123" s="959"/>
      <c r="AH123" s="959"/>
      <c r="AI123" s="959"/>
      <c r="AJ123" s="960"/>
      <c r="AK123" s="961" t="s">
        <v>451</v>
      </c>
      <c r="AL123" s="959"/>
      <c r="AM123" s="959"/>
      <c r="AN123" s="959"/>
      <c r="AO123" s="960"/>
      <c r="AP123" s="962" t="s">
        <v>451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486</v>
      </c>
      <c r="BP123" s="1005"/>
      <c r="BQ123" s="1064">
        <v>30407544</v>
      </c>
      <c r="BR123" s="1031"/>
      <c r="BS123" s="1031"/>
      <c r="BT123" s="1031"/>
      <c r="BU123" s="1031"/>
      <c r="BV123" s="1031">
        <v>30692028</v>
      </c>
      <c r="BW123" s="1031"/>
      <c r="BX123" s="1031"/>
      <c r="BY123" s="1031"/>
      <c r="BZ123" s="1031"/>
      <c r="CA123" s="1031">
        <v>30395210</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440</v>
      </c>
      <c r="DH123" s="959"/>
      <c r="DI123" s="959"/>
      <c r="DJ123" s="959"/>
      <c r="DK123" s="960"/>
      <c r="DL123" s="961" t="s">
        <v>446</v>
      </c>
      <c r="DM123" s="959"/>
      <c r="DN123" s="959"/>
      <c r="DO123" s="959"/>
      <c r="DP123" s="960"/>
      <c r="DQ123" s="961" t="s">
        <v>414</v>
      </c>
      <c r="DR123" s="959"/>
      <c r="DS123" s="959"/>
      <c r="DT123" s="959"/>
      <c r="DU123" s="960"/>
      <c r="DV123" s="962" t="s">
        <v>462</v>
      </c>
      <c r="DW123" s="963"/>
      <c r="DX123" s="963"/>
      <c r="DY123" s="963"/>
      <c r="DZ123" s="964"/>
    </row>
    <row r="124" spans="1:130" s="230" customFormat="1" ht="26.25" customHeight="1" thickBot="1" x14ac:dyDescent="0.2">
      <c r="A124" s="1058"/>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392</v>
      </c>
      <c r="AB124" s="959"/>
      <c r="AC124" s="959"/>
      <c r="AD124" s="959"/>
      <c r="AE124" s="960"/>
      <c r="AF124" s="961" t="s">
        <v>392</v>
      </c>
      <c r="AG124" s="959"/>
      <c r="AH124" s="959"/>
      <c r="AI124" s="959"/>
      <c r="AJ124" s="960"/>
      <c r="AK124" s="961" t="s">
        <v>452</v>
      </c>
      <c r="AL124" s="959"/>
      <c r="AM124" s="959"/>
      <c r="AN124" s="959"/>
      <c r="AO124" s="960"/>
      <c r="AP124" s="962" t="s">
        <v>440</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22.3</v>
      </c>
      <c r="BR124" s="1027"/>
      <c r="BS124" s="1027"/>
      <c r="BT124" s="1027"/>
      <c r="BU124" s="1027"/>
      <c r="BV124" s="1027">
        <v>15.2</v>
      </c>
      <c r="BW124" s="1027"/>
      <c r="BX124" s="1027"/>
      <c r="BY124" s="1027"/>
      <c r="BZ124" s="1027"/>
      <c r="CA124" s="1027" t="s">
        <v>476</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452</v>
      </c>
      <c r="DH124" s="986"/>
      <c r="DI124" s="986"/>
      <c r="DJ124" s="986"/>
      <c r="DK124" s="987"/>
      <c r="DL124" s="985" t="s">
        <v>440</v>
      </c>
      <c r="DM124" s="986"/>
      <c r="DN124" s="986"/>
      <c r="DO124" s="986"/>
      <c r="DP124" s="987"/>
      <c r="DQ124" s="985" t="s">
        <v>462</v>
      </c>
      <c r="DR124" s="986"/>
      <c r="DS124" s="986"/>
      <c r="DT124" s="986"/>
      <c r="DU124" s="987"/>
      <c r="DV124" s="988" t="s">
        <v>414</v>
      </c>
      <c r="DW124" s="989"/>
      <c r="DX124" s="989"/>
      <c r="DY124" s="989"/>
      <c r="DZ124" s="990"/>
    </row>
    <row r="125" spans="1:130" s="230" customFormat="1" ht="26.25" customHeight="1" x14ac:dyDescent="0.15">
      <c r="A125" s="1058"/>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462</v>
      </c>
      <c r="AB125" s="959"/>
      <c r="AC125" s="959"/>
      <c r="AD125" s="959"/>
      <c r="AE125" s="960"/>
      <c r="AF125" s="961" t="s">
        <v>414</v>
      </c>
      <c r="AG125" s="959"/>
      <c r="AH125" s="959"/>
      <c r="AI125" s="959"/>
      <c r="AJ125" s="960"/>
      <c r="AK125" s="961" t="s">
        <v>392</v>
      </c>
      <c r="AL125" s="959"/>
      <c r="AM125" s="959"/>
      <c r="AN125" s="959"/>
      <c r="AO125" s="960"/>
      <c r="AP125" s="962" t="s">
        <v>440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414</v>
      </c>
      <c r="DH125" s="931"/>
      <c r="DI125" s="931"/>
      <c r="DJ125" s="931"/>
      <c r="DK125" s="931"/>
      <c r="DL125" s="931" t="s">
        <v>452</v>
      </c>
      <c r="DM125" s="931"/>
      <c r="DN125" s="931"/>
      <c r="DO125" s="931"/>
      <c r="DP125" s="931"/>
      <c r="DQ125" s="931" t="s">
        <v>414</v>
      </c>
      <c r="DR125" s="931"/>
      <c r="DS125" s="931"/>
      <c r="DT125" s="931"/>
      <c r="DU125" s="931"/>
      <c r="DV125" s="932" t="s">
        <v>414</v>
      </c>
      <c r="DW125" s="932"/>
      <c r="DX125" s="932"/>
      <c r="DY125" s="932"/>
      <c r="DZ125" s="933"/>
    </row>
    <row r="126" spans="1:130" s="230" customFormat="1" ht="26.25" customHeight="1" thickBot="1" x14ac:dyDescent="0.2">
      <c r="A126" s="1058"/>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452</v>
      </c>
      <c r="AB126" s="959"/>
      <c r="AC126" s="959"/>
      <c r="AD126" s="959"/>
      <c r="AE126" s="960"/>
      <c r="AF126" s="961" t="s">
        <v>440</v>
      </c>
      <c r="AG126" s="959"/>
      <c r="AH126" s="959"/>
      <c r="AI126" s="959"/>
      <c r="AJ126" s="960"/>
      <c r="AK126" s="961" t="s">
        <v>392</v>
      </c>
      <c r="AL126" s="959"/>
      <c r="AM126" s="959"/>
      <c r="AN126" s="959"/>
      <c r="AO126" s="960"/>
      <c r="AP126" s="962" t="s">
        <v>414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392</v>
      </c>
      <c r="DH126" s="926"/>
      <c r="DI126" s="926"/>
      <c r="DJ126" s="926"/>
      <c r="DK126" s="926"/>
      <c r="DL126" s="926" t="s">
        <v>392</v>
      </c>
      <c r="DM126" s="926"/>
      <c r="DN126" s="926"/>
      <c r="DO126" s="926"/>
      <c r="DP126" s="926"/>
      <c r="DQ126" s="926" t="s">
        <v>414</v>
      </c>
      <c r="DR126" s="926"/>
      <c r="DS126" s="926"/>
      <c r="DT126" s="926"/>
      <c r="DU126" s="926"/>
      <c r="DV126" s="927" t="s">
        <v>452</v>
      </c>
      <c r="DW126" s="927"/>
      <c r="DX126" s="927"/>
      <c r="DY126" s="927"/>
      <c r="DZ126" s="928"/>
    </row>
    <row r="127" spans="1:130" s="230" customFormat="1" ht="26.25" customHeight="1" x14ac:dyDescent="0.15">
      <c r="A127" s="1059"/>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392</v>
      </c>
      <c r="AB127" s="959"/>
      <c r="AC127" s="959"/>
      <c r="AD127" s="959"/>
      <c r="AE127" s="960"/>
      <c r="AF127" s="961" t="s">
        <v>414</v>
      </c>
      <c r="AG127" s="959"/>
      <c r="AH127" s="959"/>
      <c r="AI127" s="959"/>
      <c r="AJ127" s="960"/>
      <c r="AK127" s="961" t="s">
        <v>440</v>
      </c>
      <c r="AL127" s="959"/>
      <c r="AM127" s="959"/>
      <c r="AN127" s="959"/>
      <c r="AO127" s="960"/>
      <c r="AP127" s="962" t="s">
        <v>440</v>
      </c>
      <c r="AQ127" s="963"/>
      <c r="AR127" s="963"/>
      <c r="AS127" s="963"/>
      <c r="AT127" s="964"/>
      <c r="AU127" s="232"/>
      <c r="AV127" s="232"/>
      <c r="AW127" s="232"/>
      <c r="AX127" s="1032" t="s">
        <v>494</v>
      </c>
      <c r="AY127" s="1033"/>
      <c r="AZ127" s="1033"/>
      <c r="BA127" s="1033"/>
      <c r="BB127" s="1033"/>
      <c r="BC127" s="1033"/>
      <c r="BD127" s="1033"/>
      <c r="BE127" s="1034"/>
      <c r="BF127" s="1035" t="s">
        <v>495</v>
      </c>
      <c r="BG127" s="1033"/>
      <c r="BH127" s="1033"/>
      <c r="BI127" s="1033"/>
      <c r="BJ127" s="1033"/>
      <c r="BK127" s="1033"/>
      <c r="BL127" s="1034"/>
      <c r="BM127" s="1035" t="s">
        <v>496</v>
      </c>
      <c r="BN127" s="1033"/>
      <c r="BO127" s="1033"/>
      <c r="BP127" s="1033"/>
      <c r="BQ127" s="1033"/>
      <c r="BR127" s="1033"/>
      <c r="BS127" s="1034"/>
      <c r="BT127" s="1035" t="s">
        <v>497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452</v>
      </c>
      <c r="DH127" s="926"/>
      <c r="DI127" s="926"/>
      <c r="DJ127" s="926"/>
      <c r="DK127" s="926"/>
      <c r="DL127" s="926" t="s">
        <v>440</v>
      </c>
      <c r="DM127" s="926"/>
      <c r="DN127" s="926"/>
      <c r="DO127" s="926"/>
      <c r="DP127" s="926"/>
      <c r="DQ127" s="926" t="s">
        <v>452</v>
      </c>
      <c r="DR127" s="926"/>
      <c r="DS127" s="926"/>
      <c r="DT127" s="926"/>
      <c r="DU127" s="926"/>
      <c r="DV127" s="927" t="s">
        <v>440</v>
      </c>
      <c r="DW127" s="927"/>
      <c r="DX127" s="927"/>
      <c r="DY127" s="927"/>
      <c r="DZ127" s="928"/>
    </row>
    <row r="128" spans="1:130" s="230" customFormat="1" ht="26.25" customHeight="1" thickBot="1" x14ac:dyDescent="0.2">
      <c r="A128" s="1042" t="s">
        <v>499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500</v>
      </c>
      <c r="X128" s="1044"/>
      <c r="Y128" s="1044"/>
      <c r="Z128" s="1045"/>
      <c r="AA128" s="1046">
        <v>30252</v>
      </c>
      <c r="AB128" s="1047"/>
      <c r="AC128" s="1047"/>
      <c r="AD128" s="1047"/>
      <c r="AE128" s="1048"/>
      <c r="AF128" s="1049">
        <v>27093</v>
      </c>
      <c r="AG128" s="1047"/>
      <c r="AH128" s="1047"/>
      <c r="AI128" s="1047"/>
      <c r="AJ128" s="1048"/>
      <c r="AK128" s="1049">
        <v>9002</v>
      </c>
      <c r="AL128" s="1047"/>
      <c r="AM128" s="1047"/>
      <c r="AN128" s="1047"/>
      <c r="AO128" s="1048"/>
      <c r="AP128" s="1050"/>
      <c r="AQ128" s="1051"/>
      <c r="AR128" s="1051"/>
      <c r="AS128" s="1051"/>
      <c r="AT128" s="1052"/>
      <c r="AU128" s="232"/>
      <c r="AV128" s="232"/>
      <c r="AW128" s="232"/>
      <c r="AX128" s="896" t="s">
        <v>501</v>
      </c>
      <c r="AY128" s="897"/>
      <c r="AZ128" s="897"/>
      <c r="BA128" s="897"/>
      <c r="BB128" s="897"/>
      <c r="BC128" s="897"/>
      <c r="BD128" s="897"/>
      <c r="BE128" s="898"/>
      <c r="BF128" s="1053" t="s">
        <v>440</v>
      </c>
      <c r="BG128" s="1054"/>
      <c r="BH128" s="1054"/>
      <c r="BI128" s="1054"/>
      <c r="BJ128" s="1054"/>
      <c r="BK128" s="1054"/>
      <c r="BL128" s="1055"/>
      <c r="BM128" s="1053">
        <v>12.89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502</v>
      </c>
      <c r="CQ128" s="726"/>
      <c r="CR128" s="726"/>
      <c r="CS128" s="726"/>
      <c r="CT128" s="726"/>
      <c r="CU128" s="726"/>
      <c r="CV128" s="726"/>
      <c r="CW128" s="726"/>
      <c r="CX128" s="726"/>
      <c r="CY128" s="726"/>
      <c r="CZ128" s="726"/>
      <c r="DA128" s="726"/>
      <c r="DB128" s="726"/>
      <c r="DC128" s="726"/>
      <c r="DD128" s="726"/>
      <c r="DE128" s="726"/>
      <c r="DF128" s="1037"/>
      <c r="DG128" s="1038" t="s">
        <v>440</v>
      </c>
      <c r="DH128" s="1039"/>
      <c r="DI128" s="1039"/>
      <c r="DJ128" s="1039"/>
      <c r="DK128" s="1039"/>
      <c r="DL128" s="1039" t="s">
        <v>440</v>
      </c>
      <c r="DM128" s="1039"/>
      <c r="DN128" s="1039"/>
      <c r="DO128" s="1039"/>
      <c r="DP128" s="1039"/>
      <c r="DQ128" s="1039" t="s">
        <v>464</v>
      </c>
      <c r="DR128" s="1039"/>
      <c r="DS128" s="1039"/>
      <c r="DT128" s="1039"/>
      <c r="DU128" s="1039"/>
      <c r="DV128" s="1040" t="s">
        <v>414</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13258327</v>
      </c>
      <c r="AB129" s="959"/>
      <c r="AC129" s="959"/>
      <c r="AD129" s="959"/>
      <c r="AE129" s="960"/>
      <c r="AF129" s="961">
        <v>13972609</v>
      </c>
      <c r="AG129" s="959"/>
      <c r="AH129" s="959"/>
      <c r="AI129" s="959"/>
      <c r="AJ129" s="960"/>
      <c r="AK129" s="961">
        <v>13606525</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464</v>
      </c>
      <c r="BG129" s="1067"/>
      <c r="BH129" s="1067"/>
      <c r="BI129" s="1067"/>
      <c r="BJ129" s="1067"/>
      <c r="BK129" s="1067"/>
      <c r="BL129" s="1068"/>
      <c r="BM129" s="1066">
        <v>17.89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2267832</v>
      </c>
      <c r="AB130" s="959"/>
      <c r="AC130" s="959"/>
      <c r="AD130" s="959"/>
      <c r="AE130" s="960"/>
      <c r="AF130" s="961">
        <v>2269612</v>
      </c>
      <c r="AG130" s="959"/>
      <c r="AH130" s="959"/>
      <c r="AI130" s="959"/>
      <c r="AJ130" s="960"/>
      <c r="AK130" s="961">
        <v>2274235</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10990495</v>
      </c>
      <c r="AB131" s="986"/>
      <c r="AC131" s="986"/>
      <c r="AD131" s="986"/>
      <c r="AE131" s="987"/>
      <c r="AF131" s="985">
        <v>11702997</v>
      </c>
      <c r="AG131" s="986"/>
      <c r="AH131" s="986"/>
      <c r="AI131" s="986"/>
      <c r="AJ131" s="987"/>
      <c r="AK131" s="985">
        <v>11332290</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t="s">
        <v>462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7.9316900649999997</v>
      </c>
      <c r="AB132" s="1097"/>
      <c r="AC132" s="1097"/>
      <c r="AD132" s="1097"/>
      <c r="AE132" s="1098"/>
      <c r="AF132" s="1099">
        <v>7.6626012980000002</v>
      </c>
      <c r="AG132" s="1097"/>
      <c r="AH132" s="1097"/>
      <c r="AI132" s="1097"/>
      <c r="AJ132" s="1098"/>
      <c r="AK132" s="1099">
        <v>8.1910452340000006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8.5</v>
      </c>
      <c r="AB133" s="1080"/>
      <c r="AC133" s="1080"/>
      <c r="AD133" s="1080"/>
      <c r="AE133" s="1081"/>
      <c r="AF133" s="1079">
        <v>8.3000000000000007</v>
      </c>
      <c r="AG133" s="1080"/>
      <c r="AH133" s="1080"/>
      <c r="AI133" s="1080"/>
      <c r="AJ133" s="1081"/>
      <c r="AK133" s="1079">
        <v>7.9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ZujtTzGfMsGryjv+e9kKv8WHkEEqSQv0YbZ2g+mMOgZ1dmcIMjVBtH9QnXNzu5+V1R4fXXqHhkqYbMLwzS7Sw==" saltValue="KXNkdqkvI+Vyf2ZYRjF3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ftYMmHo/cS6KeojdooD99+3e8D8veZg4SN51gFuFfX3k8XEjG+RUgude41XwhphyCsqnfgz+81TgJYRkR21RA==" saltValue="WgYD2hM031GRXi+kwWim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svrD1E7kuslkp/amyXP0Mg878qZvB1iC2Jh7nk4fSKEOMxO3XxS/vLREOHrPSa/3hk8Ys8Krl74YGQGzZvaxg==" saltValue="IaY2HKOqI03nSvjWFWbE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3421601</v>
      </c>
      <c r="AP9" s="281">
        <v>62666</v>
      </c>
      <c r="AQ9" s="282">
        <v>73449</v>
      </c>
      <c r="AR9" s="283">
        <v>-14.7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631778</v>
      </c>
      <c r="AP10" s="284">
        <v>11571</v>
      </c>
      <c r="AQ10" s="285">
        <v>5917</v>
      </c>
      <c r="AR10" s="286">
        <v>95.6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1123</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9</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48843</v>
      </c>
      <c r="AP13" s="284">
        <v>895</v>
      </c>
      <c r="AQ13" s="285">
        <v>2374</v>
      </c>
      <c r="AR13" s="286">
        <v>-62.3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144566</v>
      </c>
      <c r="AP14" s="284">
        <v>2648</v>
      </c>
      <c r="AQ14" s="285">
        <v>1666</v>
      </c>
      <c r="AR14" s="286">
        <v>58.9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-191496</v>
      </c>
      <c r="AP15" s="284">
        <v>-3507</v>
      </c>
      <c r="AQ15" s="285">
        <v>-4765</v>
      </c>
      <c r="AR15" s="286">
        <v>-26.4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4055292</v>
      </c>
      <c r="AP16" s="284">
        <v>74271</v>
      </c>
      <c r="AQ16" s="285">
        <v>79774</v>
      </c>
      <c r="AR16" s="286">
        <v>-6.9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7.14</v>
      </c>
      <c r="AP21" s="298">
        <v>7.58</v>
      </c>
      <c r="AQ21" s="299">
        <v>-0.44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100</v>
      </c>
      <c r="AP22" s="303">
        <v>98.4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2628281</v>
      </c>
      <c r="AP32" s="312">
        <v>48136</v>
      </c>
      <c r="AQ32" s="313">
        <v>42324</v>
      </c>
      <c r="AR32" s="314">
        <v>13.7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47</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387521</v>
      </c>
      <c r="AP35" s="312">
        <v>7097</v>
      </c>
      <c r="AQ35" s="313">
        <v>12192</v>
      </c>
      <c r="AR35" s="314">
        <v>-41.8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195356</v>
      </c>
      <c r="AP36" s="312">
        <v>3578</v>
      </c>
      <c r="AQ36" s="313">
        <v>2056</v>
      </c>
      <c r="AR36" s="314">
        <v>74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621</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v>312</v>
      </c>
      <c r="AP38" s="315">
        <v>6</v>
      </c>
      <c r="AQ38" s="316">
        <v>1</v>
      </c>
      <c r="AR38" s="304">
        <v>500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-9002</v>
      </c>
      <c r="AP39" s="312">
        <v>-165</v>
      </c>
      <c r="AQ39" s="313">
        <v>-5206</v>
      </c>
      <c r="AR39" s="314">
        <v>-96.8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-2274235</v>
      </c>
      <c r="AP40" s="312">
        <v>-41652</v>
      </c>
      <c r="AQ40" s="313">
        <v>-36761</v>
      </c>
      <c r="AR40" s="314">
        <v>13.3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928233</v>
      </c>
      <c r="AP41" s="312">
        <v>17000</v>
      </c>
      <c r="AQ41" s="313">
        <v>15273</v>
      </c>
      <c r="AR41" s="314">
        <v>11.3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2662959</v>
      </c>
      <c r="AN51" s="334">
        <v>48371</v>
      </c>
      <c r="AO51" s="335">
        <v>-14.2</v>
      </c>
      <c r="AP51" s="336">
        <v>54684</v>
      </c>
      <c r="AQ51" s="337">
        <v>1.1000000000000001</v>
      </c>
      <c r="AR51" s="338">
        <v>-15.3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1632415</v>
      </c>
      <c r="AN52" s="342">
        <v>29652</v>
      </c>
      <c r="AO52" s="343">
        <v>-26</v>
      </c>
      <c r="AP52" s="344">
        <v>32829</v>
      </c>
      <c r="AQ52" s="345">
        <v>7.2</v>
      </c>
      <c r="AR52" s="346">
        <v>-33.200000000000003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1534561</v>
      </c>
      <c r="AN53" s="334">
        <v>27755</v>
      </c>
      <c r="AO53" s="335">
        <v>-42.6</v>
      </c>
      <c r="AP53" s="336">
        <v>62383</v>
      </c>
      <c r="AQ53" s="337">
        <v>14.1</v>
      </c>
      <c r="AR53" s="338">
        <v>-56.7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979323</v>
      </c>
      <c r="AN54" s="342">
        <v>17713</v>
      </c>
      <c r="AO54" s="343">
        <v>-40.299999999999997</v>
      </c>
      <c r="AP54" s="344">
        <v>35325</v>
      </c>
      <c r="AQ54" s="345">
        <v>7.6</v>
      </c>
      <c r="AR54" s="346">
        <v>-47.9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1654735</v>
      </c>
      <c r="AN55" s="334">
        <v>30068</v>
      </c>
      <c r="AO55" s="335">
        <v>8.3000000000000007</v>
      </c>
      <c r="AP55" s="336">
        <v>63812</v>
      </c>
      <c r="AQ55" s="337">
        <v>2.2999999999999998</v>
      </c>
      <c r="AR55" s="338">
        <v>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730273</v>
      </c>
      <c r="AN56" s="342">
        <v>13270</v>
      </c>
      <c r="AO56" s="343">
        <v>-25.1</v>
      </c>
      <c r="AP56" s="344">
        <v>33848</v>
      </c>
      <c r="AQ56" s="345">
        <v>-4.2</v>
      </c>
      <c r="AR56" s="346">
        <v>-20.9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1983825</v>
      </c>
      <c r="AN57" s="334">
        <v>36315</v>
      </c>
      <c r="AO57" s="335">
        <v>20.8</v>
      </c>
      <c r="AP57" s="336">
        <v>54225</v>
      </c>
      <c r="AQ57" s="337">
        <v>-15</v>
      </c>
      <c r="AR57" s="338">
        <v>35.799999999999997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966791</v>
      </c>
      <c r="AN58" s="342">
        <v>17697</v>
      </c>
      <c r="AO58" s="343">
        <v>33.4</v>
      </c>
      <c r="AP58" s="344">
        <v>27337</v>
      </c>
      <c r="AQ58" s="345">
        <v>-19.2</v>
      </c>
      <c r="AR58" s="346">
        <v>52.6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1634743</v>
      </c>
      <c r="AN59" s="334">
        <v>29940</v>
      </c>
      <c r="AO59" s="335">
        <v>-17.600000000000001</v>
      </c>
      <c r="AP59" s="336">
        <v>54016</v>
      </c>
      <c r="AQ59" s="337">
        <v>-0.4</v>
      </c>
      <c r="AR59" s="338">
        <v>-17.2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999289</v>
      </c>
      <c r="AN60" s="342">
        <v>18302</v>
      </c>
      <c r="AO60" s="343">
        <v>3.4</v>
      </c>
      <c r="AP60" s="344">
        <v>28078</v>
      </c>
      <c r="AQ60" s="345">
        <v>2.7</v>
      </c>
      <c r="AR60" s="346">
        <v>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1894165</v>
      </c>
      <c r="AN61" s="349">
        <v>34490</v>
      </c>
      <c r="AO61" s="350">
        <v>-9.1</v>
      </c>
      <c r="AP61" s="351">
        <v>57824</v>
      </c>
      <c r="AQ61" s="352">
        <v>0.4</v>
      </c>
      <c r="AR61" s="338">
        <v>-9.5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1061618</v>
      </c>
      <c r="AN62" s="342">
        <v>19327</v>
      </c>
      <c r="AO62" s="343">
        <v>-10.9</v>
      </c>
      <c r="AP62" s="344">
        <v>31483</v>
      </c>
      <c r="AQ62" s="345">
        <v>-1.2</v>
      </c>
      <c r="AR62" s="346">
        <v>-9.6999999999999993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pqfg5lvdHth/s0dBRM+EzyMpBq7phIyfEi3cOCOxrCrd8mD62amKWIT/j8jYnkF7kZDL9pYhF5yW5Tvhp3Fhw==" saltValue="RCRTvLGV+lu5jZmhTiyC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fAesWrSUWCYwmT/QlmfidR86I5D7QSNWJ/IzhfTRNn5GzE1wtWXDLERQ58IIpKTcb1y16aCQhcU6mTimnaDjVg==" saltValue="bFmpoSP0QmyfkAOWVRi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513</v>
      </c>
    </row>
  </sheetData>
  <sheetProtection algorithmName="SHA-512" hashValue="WGR2xQ0npVrdUa3OS1QM602Pd/QTXzi1tDh9o5ShZMuMR2IeHYRHFbKt3nFJ9pI0Z8JrKPiJHKmokAa9olMxZg==" saltValue="Fi531ixGS5cKZRlV2wlI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13.16</v>
      </c>
      <c r="G47" s="12">
        <v>13.57</v>
      </c>
      <c r="H47" s="12">
        <v>15.19</v>
      </c>
      <c r="I47" s="12">
        <v>17.91</v>
      </c>
      <c r="J47" s="13">
        <v>17.670000000000002</v>
      </c>
    </row>
    <row r="48" spans="2:10" ht="57.75" customHeight="1" x14ac:dyDescent="0.15">
      <c r="B48" s="14"/>
      <c r="C48" s="1141" t="s">
        <v>4</v>
      </c>
      <c r="D48" s="1141"/>
      <c r="E48" s="1142"/>
      <c r="F48" s="15">
        <v>2.21</v>
      </c>
      <c r="G48" s="16">
        <v>3.89</v>
      </c>
      <c r="H48" s="16">
        <v>4.5199999999999996</v>
      </c>
      <c r="I48" s="16">
        <v>6.22</v>
      </c>
      <c r="J48" s="17">
        <v>3.74</v>
      </c>
    </row>
    <row r="49" spans="2:10" ht="57.75" customHeight="1" thickBot="1" x14ac:dyDescent="0.2">
      <c r="B49" s="18"/>
      <c r="C49" s="1143" t="s">
        <v>5</v>
      </c>
      <c r="D49" s="1143"/>
      <c r="E49" s="1144"/>
      <c r="F49" s="19">
        <v>3.96</v>
      </c>
      <c r="G49" s="20">
        <v>2.2000000000000002</v>
      </c>
      <c r="H49" s="20">
        <v>2.65</v>
      </c>
      <c r="I49" s="20">
        <v>7.88</v>
      </c>
      <c r="J49" s="21" t="s">
        <v>570</v>
      </c>
    </row>
    <row r="50" spans="2:10" x14ac:dyDescent="0.15"/>
  </sheetData>
  <sheetProtection algorithmName="SHA-512" hashValue="nfjI1xIo5dATo1m6JjL7oisteSwmgU8Pu9xINRm/XMVS8VFxUfUF4gqeYW1aaPDifJahuXdW+c7NChDQQ3XQWg==" saltValue="p2AzamHuB51hueBKmGuj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2024-03-19T08:09:22Z</cp:lastPrinted>
  <dcterms:created xsi:type="dcterms:W3CDTF">2024-03-14T03:06:36Z</dcterms:created>
  <dcterms:modified xsi:type="dcterms:W3CDTF">2024-03-28T09:38:43Z</dcterms:modified>
  <cp:category/>
</cp:coreProperties>
</file>