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C5C93DF0-C42A-42B5-A61F-2E40AD5D2451}"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E36" i="10"/>
  <c r="AM36" i="10"/>
  <c r="C36" i="10"/>
  <c r="CO35" i="10"/>
  <c r="BE35" i="10"/>
  <c r="C35" i="10"/>
  <c r="BW34" i="10"/>
  <c r="BW35" i="10" s="1"/>
  <c r="BW36" i="10" s="1"/>
  <c r="BW37" i="10" s="1"/>
  <c r="BW38" i="10" s="1"/>
  <c r="BW39" i="10" s="1"/>
  <c r="BE34" i="10"/>
  <c r="C34" i="10"/>
  <c r="U34" i="10" s="1"/>
  <c r="U35" i="10" s="1"/>
  <c r="U36" i="10" s="1"/>
  <c r="U37" i="10" s="1"/>
  <c r="U38" i="10" s="1"/>
  <c r="CO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<sst xmlns="http://schemas.openxmlformats.org/spreadsheetml/2006/main" count="1117" uniqueCount="565">
  <si>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</si>
  <si>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</si>
  <si>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</si>
  <si>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</si>
  <si>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</si>
  <si>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</si>
  <si>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</si>
  <si>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</si>
  <si>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</si>
  <si>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</si>
  <si>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</si>
  <si>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</si>
  <si>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</si>
  <si>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</si>
  <si>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</si>
  <si>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</si>
  <si>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</si>
  <si>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</si>
  <si>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</si>
  <si>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</si>
  <si>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</si>
  <si>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</si>
  <si>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</si>
  <si>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</si>
  <si>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</si>
  <si>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</si>
  <si>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</si>
  <si>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</si>
  <si>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</si>
  <si>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</si>
  <si>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</si>
  <si>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</si>
  <si>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</si>
  <si>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</si>
  <si>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</si>
  <si>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</si>
  <si>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</si>
  <si>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</si>
  <si>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</si>
  <si>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</si>
  <si>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</si>
  <si>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</si>
  <si>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</si>
  <si>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</si>
  <si>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</si>
  <si>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</si>
  <si>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</si>
  <si>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</si>
  <si>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</si>
  <si>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</si>
  <si>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</si>
  <si>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</si>
  <si>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</si>
  <si>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</si>
  <si>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</si>
  <si>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</si>
  <si>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</si>
  <si>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</si>
  <si>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</si>
  <si>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</si>
  <si>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</si>
  <si>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</si>
  <si>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</si>
  <si>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</si>
  <si>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</si>
  <si>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</si>
  <si>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</si>
  <si>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</si>
  <si>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</si>
  <si>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</si>
  <si>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</si>
  <si>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</si>
  <si>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</si>
  <si>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</si>
  <si>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</si>
  <si>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</si>
  <si>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</si>
  <si>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</si>
  <si>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</si>
  <si>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</si>
  <si>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</si>
  <si>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</si>
  <si>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</si>
  <si>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</si>
  <si>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</si>
  <si>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</si>
  <si>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</si>
  <si>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</si>
  <si>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</si>
  <si>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</si>
  <si>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</si>
  <si>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</si>
  <si>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</si>
  <si>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</si>
  <si>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</si>
  <si>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</si>
  <si>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</si>
  <si>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</si>
  <si>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</si>
  <si>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</si>
  <si>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</si>
  <si>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</si>
  <si>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</si>
  <si>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</si>
  <si>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</si>
  <si>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</si>
  <si>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</si>
  <si>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</si>
  <si>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</si>
  <si>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</si>
  <si>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</si>
  <si>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</si>
  <si>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</si>
  <si>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</si>
  <si>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</si>
  <si>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</si>
  <si>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</si>
  <si>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</si>
  <si>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</si>
  <si>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</si>
  <si>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</si>
  <si>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</si>
  <si>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</si>
  <si>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</si>
  <si>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</si>
  <si>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</si>
  <si>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</si>
  <si>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</si>
  <si>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</si>
  <si>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</si>
  <si>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</si>
  <si>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</si>
  <si>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</si>
  <si>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</si>
  <si>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</si>
  <si>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</si>
  <si>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</si>
  <si>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</si>
  <si>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</si>
  <si>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</si>
  <si>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</si>
  <si>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</si>
  <si>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</si>
  <si>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</si>
  <si>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</si>
  <si>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</si>
  <si>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</si>
  <si>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</si>
  <si>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</si>
  <si>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</si>
  <si>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</si>
  <si>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</si>
  <si>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</si>
  <si>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</si>
  <si>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</si>
  <si>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</si>
  <si>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</si>
  <si>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</si>
  <si>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</si>
  <si>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</si>
  <si>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</si>
  <si>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</si>
  <si>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</si>
  <si>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</si>
  <si>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</si>
  <si>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</si>
  <si>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</si>
  <si>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</si>
  <si>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</si>
  <si>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</si>
  <si>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</si>
  <si>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</si>
  <si>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</si>
  <si>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</si>
  <si>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</si>
  <si>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</si>
  <si>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</si>
  <si>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</si>
  <si>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</si>
  <si>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</si>
  <si>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</si>
  <si>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</si>
  <si>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</si>
  <si>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</si>
  <si>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</si>
  <si>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</si>
  <si>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</si>
  <si>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</si>
  <si>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</si>
  <si>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</si>
  <si>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</si>
  <si>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</si>
  <si>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</si>
  <si>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</si>
  <si>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</si>
  <si>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</si>
  <si>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</si>
  <si>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</si>
  <si>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</si>
  <si>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</si>
  <si>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</si>
  <si>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</si>
  <si>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</si>
  <si>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滋賀県湖南市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</si>
  <si>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</si>
  <si>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</si>
  <si>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</si>
  <si>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</si>
  <si>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</si>
  <si>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</si>
  <si>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</si>
  <si>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</si>
  <si>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</si>
  <si>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</si>
  <si>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</si>
  <si>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</si>
  <si>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</si>
  <si>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</si>
  <si>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</si>
  <si>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</si>
  <si>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</si>
  <si>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</si>
  <si>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</si>
  <si>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</si>
  <si>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</si>
  <si>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</si>
  <si>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</si>
  <si>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</si>
  <si>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</si>
  <si>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</si>
  <si>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</si>
  <si>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</si>
  <si>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</si>
  <si>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</si>
  <si>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</si>
  <si>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</si>
  <si>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</si>
  <si>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</si>
  <si>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</si>
  <si>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</si>
  <si>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</si>
  <si>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</si>
  <si>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</si>
  <si>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</si>
  <si>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</si>
  <si>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</si>
  <si>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</si>
  <si>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</si>
  <si>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</si>
  <si>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</si>
  <si>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</si>
  <si>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</si>
  <si>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</si>
  <si>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</si>
  <si>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</si>
  <si>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</si>
  <si>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</si>
  <si>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</si>
  <si>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</si>
  <si>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</si>
  <si>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</si>
  <si>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</si>
  <si>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</si>
  <si>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</si>
  <si>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</si>
  <si>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</si>
  <si>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</si>
  <si>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</si>
  <si>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</si>
  <si>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</si>
  <si>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</si>
  <si>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</si>
  <si>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</si>
  <si>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</si>
  <si>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</si>
  <si>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</si>
  <si>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</si>
  <si>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</si>
  <si>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</si>
  <si>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</si>
  <si>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</si>
  <si>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</si>
  <si>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</si>
  <si>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</si>
  <si>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</si>
  <si>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</si>
  <si>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</si>
  <si>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</si>
  <si>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</si>
  <si>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</si>
  <si>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</si>
  <si>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</si>
  <si>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</si>
  <si>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</si>
  <si>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</si>
  <si>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</si>
  <si>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</si>
  <si>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</si>
  <si>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</si>
  <si>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</si>
  <si>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</si>
  <si>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</si>
  <si>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</si>
  <si>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</si>
  <si>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</si>
  <si>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</si>
  <si>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</si>
  <si>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</si>
  <si>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</si>
  <si>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</si>
  <si>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</si>
  <si>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</si>
  <si>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</si>
  <si>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</si>
  <si>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</si>
  <si>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</si>
  <si>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</si>
  <si>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</si>
  <si>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</si>
  <si>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</si>
  <si>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</si>
  <si>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</si>
  <si>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</si>
  <si>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</si>
  <si>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</si>
  <si>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</si>
  <si>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</si>
  <si>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</si>
  <si>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</si>
  <si>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</si>
  <si>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</si>
  <si>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</si>
  <si>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</si>
  <si>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</si>
  <si>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</si>
  <si>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</si>
  <si>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</si>
  <si>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</si>
  <si>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</si>
  <si>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</si>
  <si>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</si>
  <si>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</si>
  <si>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</si>
  <si>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</si>
  <si>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</si>
  <si>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</si>
  <si>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</si>
  <si>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</si>
  <si>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</si>
  <si>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</si>
  <si>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</si>
  <si>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</si>
  <si>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</si>
  <si>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</si>
  <si>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滋賀県湖南市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</si>
  <si>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</si>
  <si>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</si>
  <si>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</si>
  <si>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</si>
  <si>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</si>
  <si>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</si>
  <si>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</si>
  <si>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</si>
  <si>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</si>
  <si>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</si>
  <si>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</si>
  <si>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</si>
  <si>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</si>
  <si>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</si>
  <si>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</si>
  <si>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</si>
  <si>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</si>
  <si>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</si>
  <si>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</si>
  <si>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</si>
  <si>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</si>
  <si>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</si>
  <si>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</si>
  <si>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</si>
  <si>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</si>
  <si>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</si>
  <si>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</si>
  <si>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</si>
  <si>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</si>
  <si>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</si>
  <si>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</si>
  <si>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</si>
  <si>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</si>
  <si>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</si>
  <si>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</si>
  <si>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</si>
  <si>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</si>
  <si>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</si>
  <si>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</si>
  <si>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</si>
  <si>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</si>
  <si>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</si>
  <si>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</si>
  <si>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</si>
  <si>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</si>
  <si>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</si>
  <si>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</si>
  <si>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</si>
  <si>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</si>
  <si>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</si>
  <si>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</si>
  <si>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</si>
  <si>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</si>
  <si>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</si>
  <si>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</si>
  <si>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</si>
  <si>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</si>
  <si>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</si>
  <si>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</si>
  <si>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</si>
  <si>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</si>
  <si>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</si>
  <si>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</si>
  <si>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</si>
  <si>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</si>
  <si>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</si>
  <si>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</si>
  <si>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</si>
  <si>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</si>
  <si>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</si>
  <si>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</si>
  <si>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</si>
  <si>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</si>
  <si>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</si>
  <si>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</si>
  <si>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</si>
  <si>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</si>
  <si>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</si>
  <si>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</si>
  <si>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</si>
  <si>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</si>
  <si>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</si>
  <si>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</si>
  <si>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</si>
  <si>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</si>
  <si>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</si>
  <si>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</si>
  <si>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</si>
  <si>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</si>
  <si>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</si>
  <si>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</si>
  <si>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</si>
  <si>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</si>
  <si>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</si>
  <si>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</si>
  <si>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</si>
  <si>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</si>
  <si>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</si>
  <si>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</si>
  <si>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</si>
  <si>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</si>
  <si>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</si>
  <si>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</si>
  <si>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</si>
  <si>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</si>
  <si>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</si>
  <si>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</si>
  <si>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</si>
  <si>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</si>
  <si>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</si>
  <si>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</si>
  <si>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</si>
  <si>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</si>
  <si>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</si>
  <si>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</si>
  <si>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</si>
  <si>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</si>
  <si>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</si>
  <si>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</si>
  <si>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</si>
  <si>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</si>
  <si>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</si>
  <si>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</si>
  <si>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</si>
  <si>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</si>
  <si>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</si>
  <si>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</si>
  <si>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</si>
  <si>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</si>
  <si>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</si>
  <si>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</si>
  <si>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</si>
  <si>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</si>
  <si>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</si>
  <si>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</si>
  <si>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</si>
  <si>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</si>
  <si>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</si>
  <si>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</si>
  <si>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</si>
  <si>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</si>
  <si>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</si>
  <si>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</si>
  <si>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</si>
  <si>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</si>
  <si>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</si>
  <si>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</si>
  <si>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</si>
  <si>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</si>
  <si>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</si>
  <si>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</si>
  <si>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</si>
  <si>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</si>
  <si>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</si>
  <si>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</si>
  <si>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</si>
  <si>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</si>
  <si>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</si>
  <si>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</si>
  <si>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</si>
  <si>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</si>
  <si>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</si>
  <si>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</si>
  <si>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</si>
  <si>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</si>
  <si>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</si>
  <si>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</si>
  <si>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</si>
  <si>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</si>
  <si>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</si>
  <si>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</si>
  <si>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</si>
  <si>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</si>
  <si>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</si>
  <si>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</si>
  <si>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</si>
  <si>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3.07</t>
  </si>
  <si>
    <t>訪問看護ステーション事業特別会計</t>
  </si>
  <si>
    <t>▲ 0.03</t>
  </si>
  <si>
    <t>▲ 0.04</t>
  </si>
  <si>
    <t>▲ 0.00</t>
  </si>
  <si>
    <t>▲ 0.02</t>
  </si>
  <si>
    <t>水道事業会計</t>
  </si>
  <si>
    <t>一般会計</t>
  </si>
  <si>
    <t>下水道事業会計</t>
  </si>
  <si>
    <t>介護保険特別会計</t>
  </si>
  <si>
    <t>国民健康保険診療所特別会計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</si>
  <si>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</si>
  <si>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</si>
  <si>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</si>
  <si>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</si>
  <si>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</si>
  <si>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</si>
  <si>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</si>
  <si>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</si>
  <si>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</si>
  <si>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</si>
  <si>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</si>
  <si>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石部公共サービス株式会社</t>
    <rPh sb="0" eb="2">
      <t>イシベ</t>
    </rPh>
    <rPh sb="2" eb="4">
      <t>コウキョウ</t>
    </rPh>
    <rPh sb="8" eb="10">
      <t>カブシキ</t>
    </rPh>
    <rPh sb="10" eb="12">
      <t>カイシャ</t>
    </rPh>
    <phoneticPr fontId="10"/>
  </si>
  <si>
    <t>滋賀県市町村職員退職手当組合</t>
    <rPh sb="0" eb="3">
      <t>シガケン</t>
    </rPh>
    <rPh sb="3" eb="4">
      <t>シ</t>
    </rPh>
    <rPh sb="4" eb="5">
      <t>マチ</t>
    </rPh>
    <rPh sb="5" eb="6">
      <t>ムラ</t>
    </rPh>
    <rPh sb="6" eb="8">
      <t>ショクイン</t>
    </rPh>
    <rPh sb="8" eb="10">
      <t>タイショク</t>
    </rPh>
    <rPh sb="10" eb="12">
      <t>テアテ</t>
    </rPh>
    <rPh sb="12" eb="14">
      <t>クミアイ</t>
    </rPh>
    <phoneticPr fontId="10"/>
  </si>
  <si>
    <t>公立甲賀病院組合（一般会計）</t>
    <rPh sb="0" eb="2">
      <t>コウリツ</t>
    </rPh>
    <rPh sb="2" eb="4">
      <t>コウカ</t>
    </rPh>
    <rPh sb="4" eb="6">
      <t>ビョウイン</t>
    </rPh>
    <rPh sb="6" eb="8">
      <t>クミアイ</t>
    </rPh>
    <rPh sb="9" eb="11">
      <t>イッパン</t>
    </rPh>
    <rPh sb="11" eb="13">
      <t>カイケイ</t>
    </rPh>
    <phoneticPr fontId="10"/>
  </si>
  <si>
    <t>甲賀広域行政組合</t>
    <rPh sb="0" eb="2">
      <t>コウカ</t>
    </rPh>
    <rPh sb="2" eb="4">
      <t>コウイキ</t>
    </rPh>
    <rPh sb="4" eb="6">
      <t>ギョウセイ</t>
    </rPh>
    <rPh sb="6" eb="8">
      <t>クミアイ</t>
    </rPh>
    <phoneticPr fontId="10"/>
  </si>
  <si>
    <t>滋賀県市町村職員研修センター</t>
    <rPh sb="0" eb="3">
      <t>シガケン</t>
    </rPh>
    <rPh sb="3" eb="6">
      <t>シチョウソン</t>
    </rPh>
    <rPh sb="6" eb="8">
      <t>ショクイン</t>
    </rPh>
    <rPh sb="8" eb="10">
      <t>ケンシュウ</t>
    </rPh>
    <phoneticPr fontId="10"/>
  </si>
  <si>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0"/>
  </si>
  <si>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</si>
  <si>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公共公益施設等整備基金</t>
    <phoneticPr fontId="5"/>
  </si>
  <si>
    <t>庁舎整備基金</t>
    <phoneticPr fontId="2"/>
  </si>
  <si>
    <t>振興基金</t>
    <phoneticPr fontId="2"/>
  </si>
  <si>
    <t>ふるさときらめき湖南づくり応援基金</t>
    <phoneticPr fontId="2"/>
  </si>
  <si>
    <t>笹ヶ谷霊園管理基金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</si>
</sst>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7D81-42B1-96E8-2983F5237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27755</c:v>
                </c:pt>
                <c:pt idx="1">
                  <c:v>30068</c:v>
                </c:pt>
                <c:pt idx="2">
                  <c:v>36315</c:v>
                </c:pt>
                <c:pt idx="3">
                  <c:v>29940</c:v>
                </c:pt>
                <c:pt idx="4">
                  <c:v>48772</c:v>
                </c:pt>
              </c:numCache>
            </c:numRef>
          </c:val>
          <c:smooth val="0"/>
          <c:extLst>
            <c:ext xmlns:c16="http://schemas.microsoft.com/office/drawing/2014/chart" uri="{C3380CC4-5D6E-409C-BE32-E72D297353CC}">
              <c16:uniqueId val="{00000001-7D81-42B1-96E8-2983F52373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3.89</c:v>
                </c:pt>
                <c:pt idx="1">
                  <c:v>4.5199999999999996</c:v>
                </c:pt>
                <c:pt idx="2">
                  <c:v>6.22</c:v>
                </c:pt>
                <c:pt idx="3">
                  <c:v>3.74</c:v>
                </c:pt>
                <c:pt idx="4">
                  <c:v>5.38</c:v>
                </c:pt>
              </c:numCache>
            </c:numRef>
          </c:val>
          <c:extLst>
            <c:ext xmlns:c16="http://schemas.microsoft.com/office/drawing/2014/chart" uri="{C3380CC4-5D6E-409C-BE32-E72D297353CC}">
              <c16:uniqueId val="{00000000-CA7B-48EA-A39F-CA7D83A96F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13.57</c:v>
                </c:pt>
                <c:pt idx="1">
                  <c:v>15.19</c:v>
                </c:pt>
                <c:pt idx="2">
                  <c:v>17.91</c:v>
                </c:pt>
                <c:pt idx="3">
                  <c:v>17.670000000000002</c:v>
                </c:pt>
                <c:pt idx="4">
                  <c:v>19.12</c:v>
                </c:pt>
              </c:numCache>
            </c:numRef>
          </c:val>
          <c:extLst>
            <c:ext xmlns:c16="http://schemas.microsoft.com/office/drawing/2014/chart" uri="{C3380CC4-5D6E-409C-BE32-E72D297353CC}">
              <c16:uniqueId val="{00000001-CA7B-48EA-A39F-CA7D83A96F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2.2000000000000002</c:v>
                </c:pt>
                <c:pt idx="1">
                  <c:v>2.65</c:v>
                </c:pt>
                <c:pt idx="2">
                  <c:v>7.88</c:v>
                </c:pt>
                <c:pt idx="3">
                  <c:v>-3.07</c:v>
                </c:pt>
                <c:pt idx="4">
                  <c:v>4.05</c:v>
                </c:pt>
              </c:numCache>
            </c:numRef>
          </c:val>
          <c:smooth val="0"/>
          <c:extLst>
            <c:ext xmlns:c16="http://schemas.microsoft.com/office/drawing/2014/chart" uri="{C3380CC4-5D6E-409C-BE32-E72D297353CC}">
              <c16:uniqueId val="{00000002-CA7B-48EA-A39F-CA7D83A96F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0D-4F24-87DC-C31FA0DD6E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0D-4F24-87DC-C31FA0DD6E0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0.08</c:v>
                </c:pt>
                <c:pt idx="4">
                  <c:v>#N/A</c:v>
                </c:pt>
                <c:pt idx="5">
                  <c:v>0.08</c:v>
                </c:pt>
                <c:pt idx="6">
                  <c:v>#N/A</c:v>
                </c:pt>
                <c:pt idx="7">
                  <c:v>0.09</c:v>
                </c:pt>
                <c:pt idx="8">
                  <c:v>#N/A</c:v>
                </c:pt>
                <c:pt idx="9">
                  <c:v>0.13</c:v>
                </c:pt>
              </c:numCache>
            </c:numRef>
          </c:val>
          <c:extLst>
            <c:ext xmlns:c16="http://schemas.microsoft.com/office/drawing/2014/chart" uri="{C3380CC4-5D6E-409C-BE32-E72D297353CC}">
              <c16:uniqueId val="{00000002-E90D-4F24-87DC-C31FA0DD6E0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0.86</c:v>
                </c:pt>
                <c:pt idx="2">
                  <c:v>#N/A</c:v>
                </c:pt>
                <c:pt idx="3">
                  <c:v>0.23</c:v>
                </c:pt>
                <c:pt idx="4">
                  <c:v>#N/A</c:v>
                </c:pt>
                <c:pt idx="5">
                  <c:v>0.57999999999999996</c:v>
                </c:pt>
                <c:pt idx="6">
                  <c:v>#N/A</c:v>
                </c:pt>
                <c:pt idx="7">
                  <c:v>0.41</c:v>
                </c:pt>
                <c:pt idx="8">
                  <c:v>#N/A</c:v>
                </c:pt>
                <c:pt idx="9">
                  <c:v>0.13</c:v>
                </c:pt>
              </c:numCache>
            </c:numRef>
          </c:val>
          <c:extLst>
            <c:ext xmlns:c16="http://schemas.microsoft.com/office/drawing/2014/chart" uri="{C3380CC4-5D6E-409C-BE32-E72D297353CC}">
              <c16:uniqueId val="{00000003-E90D-4F24-87DC-C31FA0DD6E08}"/>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0.05</c:v>
                </c:pt>
                <c:pt idx="4">
                  <c:v>#N/A</c:v>
                </c:pt>
                <c:pt idx="5">
                  <c:v>0.54</c:v>
                </c:pt>
                <c:pt idx="6">
                  <c:v>#N/A</c:v>
                </c:pt>
                <c:pt idx="7">
                  <c:v>0.38</c:v>
                </c:pt>
                <c:pt idx="8">
                  <c:v>#N/A</c:v>
                </c:pt>
                <c:pt idx="9">
                  <c:v>0.21</c:v>
                </c:pt>
              </c:numCache>
            </c:numRef>
          </c:val>
          <c:extLst>
            <c:ext xmlns:c16="http://schemas.microsoft.com/office/drawing/2014/chart" uri="{C3380CC4-5D6E-409C-BE32-E72D297353CC}">
              <c16:uniqueId val="{00000004-E90D-4F24-87DC-C31FA0DD6E0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0.6</c:v>
                </c:pt>
                <c:pt idx="4">
                  <c:v>#N/A</c:v>
                </c:pt>
                <c:pt idx="5">
                  <c:v>1.48</c:v>
                </c:pt>
                <c:pt idx="6">
                  <c:v>#N/A</c:v>
                </c:pt>
                <c:pt idx="7">
                  <c:v>0.95</c:v>
                </c:pt>
                <c:pt idx="8">
                  <c:v>#N/A</c:v>
                </c:pt>
                <c:pt idx="9">
                  <c:v>0.9</c:v>
                </c:pt>
              </c:numCache>
            </c:numRef>
          </c:val>
          <c:extLst>
            <c:ext xmlns:c16="http://schemas.microsoft.com/office/drawing/2014/chart" uri="{C3380CC4-5D6E-409C-BE32-E72D297353CC}">
              <c16:uniqueId val="{00000005-E90D-4F24-87DC-C31FA0DD6E0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1.01</c:v>
                </c:pt>
                <c:pt idx="2">
                  <c:v>#N/A</c:v>
                </c:pt>
                <c:pt idx="3">
                  <c:v>1.18</c:v>
                </c:pt>
                <c:pt idx="4">
                  <c:v>#N/A</c:v>
                </c:pt>
                <c:pt idx="5">
                  <c:v>1.81</c:v>
                </c:pt>
                <c:pt idx="6">
                  <c:v>#N/A</c:v>
                </c:pt>
                <c:pt idx="7">
                  <c:v>1.98</c:v>
                </c:pt>
                <c:pt idx="8">
                  <c:v>#N/A</c:v>
                </c:pt>
                <c:pt idx="9">
                  <c:v>2.54</c:v>
                </c:pt>
              </c:numCache>
            </c:numRef>
          </c:val>
          <c:extLst>
            <c:ext xmlns:c16="http://schemas.microsoft.com/office/drawing/2014/chart" uri="{C3380CC4-5D6E-409C-BE32-E72D297353CC}">
              <c16:uniqueId val="{00000006-E90D-4F24-87DC-C31FA0DD6E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3.88</c:v>
                </c:pt>
                <c:pt idx="2">
                  <c:v>#N/A</c:v>
                </c:pt>
                <c:pt idx="3">
                  <c:v>4.51</c:v>
                </c:pt>
                <c:pt idx="4">
                  <c:v>#N/A</c:v>
                </c:pt>
                <c:pt idx="5">
                  <c:v>6.22</c:v>
                </c:pt>
                <c:pt idx="6">
                  <c:v>#N/A</c:v>
                </c:pt>
                <c:pt idx="7">
                  <c:v>3.73</c:v>
                </c:pt>
                <c:pt idx="8">
                  <c:v>#N/A</c:v>
                </c:pt>
                <c:pt idx="9">
                  <c:v>5.38</c:v>
                </c:pt>
              </c:numCache>
            </c:numRef>
          </c:val>
          <c:extLst>
            <c:ext xmlns:c16="http://schemas.microsoft.com/office/drawing/2014/chart" uri="{C3380CC4-5D6E-409C-BE32-E72D297353CC}">
              <c16:uniqueId val="{00000007-E90D-4F24-87DC-C31FA0DD6E0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8.9499999999999993</c:v>
                </c:pt>
                <c:pt idx="2">
                  <c:v>#N/A</c:v>
                </c:pt>
                <c:pt idx="3">
                  <c:v>7.22</c:v>
                </c:pt>
                <c:pt idx="4">
                  <c:v>#N/A</c:v>
                </c:pt>
                <c:pt idx="5">
                  <c:v>7.59</c:v>
                </c:pt>
                <c:pt idx="6">
                  <c:v>#N/A</c:v>
                </c:pt>
                <c:pt idx="7">
                  <c:v>8.18</c:v>
                </c:pt>
                <c:pt idx="8">
                  <c:v>#N/A</c:v>
                </c:pt>
                <c:pt idx="9">
                  <c:v>8.25</c:v>
                </c:pt>
              </c:numCache>
            </c:numRef>
          </c:val>
          <c:extLst>
            <c:ext xmlns:c16="http://schemas.microsoft.com/office/drawing/2014/chart" uri="{C3380CC4-5D6E-409C-BE32-E72D297353CC}">
              <c16:uniqueId val="{00000008-E90D-4F24-87DC-C31FA0DD6E08}"/>
            </c:ext>
          </c:extLst>
        </c:ser>
        <c:ser>
          <c:idx val="9"/>
          <c:order val="9"/>
          <c:tx>
            <c:strRef>
              <c:f>データシート!$A$36</c:f>
              <c:strCache>
                <c:ptCount val="1"/>
                <c:pt idx="0">
                  <c:v>訪問看護ステーション事業特別会計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0.03</c:v>
                </c:pt>
                <c:pt idx="1">
                  <c:v>#N/A</c:v>
                </c:pt>
                <c:pt idx="2">
                  <c:v>0.04</c:v>
                </c:pt>
                <c:pt idx="3">
                  <c:v>#N/A</c:v>
                </c:pt>
                <c:pt idx="4">
                  <c:v>#N/A</c:v>
                </c:pt>
                <c:pt idx="5">
                  <c:v>0.03</c:v>
                </c:pt>
                <c:pt idx="6">
                  <c:v>#N/A</c:v>
                </c:pt>
                <c:pt idx="7">
                  <c:v>0</c:v>
                </c:pt>
                <c:pt idx="8">
                  <c:v>0.02</c:v>
                </c:pt>
                <c:pt idx="9">
                  <c:v>#N/A</c:v>
                </c:pt>
              </c:numCache>
            </c:numRef>
          </c:val>
          <c:extLst>
            <c:ext xmlns:c16="http://schemas.microsoft.com/office/drawing/2014/chart" uri="{C3380CC4-5D6E-409C-BE32-E72D297353CC}">
              <c16:uniqueId val="{00000009-E90D-4F24-87DC-C31FA0DD6E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2287</c:v>
                </c:pt>
                <c:pt idx="5">
                  <c:v>2299</c:v>
                </c:pt>
                <c:pt idx="8">
                  <c:v>2297</c:v>
                </c:pt>
                <c:pt idx="11">
                  <c:v>2283</c:v>
                </c:pt>
                <c:pt idx="14">
                  <c:v>2245</c:v>
                </c:pt>
              </c:numCache>
            </c:numRef>
          </c:val>
          <c:extLst>
            <c:ext xmlns:c16="http://schemas.microsoft.com/office/drawing/2014/chart" uri="{C3380CC4-5D6E-409C-BE32-E72D297353CC}">
              <c16:uniqueId val="{00000000-B071-438D-97D9-08D3C53BE4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71-438D-97D9-08D3C53BE4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71-438D-97D9-08D3C53BE4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251</c:v>
                </c:pt>
                <c:pt idx="3">
                  <c:v>273</c:v>
                </c:pt>
                <c:pt idx="6">
                  <c:v>231</c:v>
                </c:pt>
                <c:pt idx="9">
                  <c:v>195</c:v>
                </c:pt>
                <c:pt idx="12">
                  <c:v>190</c:v>
                </c:pt>
              </c:numCache>
            </c:numRef>
          </c:val>
          <c:extLst>
            <c:ext xmlns:c16="http://schemas.microsoft.com/office/drawing/2014/chart" uri="{C3380CC4-5D6E-409C-BE32-E72D297353CC}">
              <c16:uniqueId val="{00000003-B071-438D-97D9-08D3C53BE4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495</c:v>
                </c:pt>
                <c:pt idx="3">
                  <c:v>411</c:v>
                </c:pt>
                <c:pt idx="6">
                  <c:v>408</c:v>
                </c:pt>
                <c:pt idx="9">
                  <c:v>388</c:v>
                </c:pt>
                <c:pt idx="12">
                  <c:v>374</c:v>
                </c:pt>
              </c:numCache>
            </c:numRef>
          </c:val>
          <c:extLst>
            <c:ext xmlns:c16="http://schemas.microsoft.com/office/drawing/2014/chart" uri="{C3380CC4-5D6E-409C-BE32-E72D297353CC}">
              <c16:uniqueId val="{00000004-B071-438D-97D9-08D3C53BE4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1-438D-97D9-08D3C53BE4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1-438D-97D9-08D3C53BE4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2540</c:v>
                </c:pt>
                <c:pt idx="3">
                  <c:v>2486</c:v>
                </c:pt>
                <c:pt idx="6">
                  <c:v>2555</c:v>
                </c:pt>
                <c:pt idx="9">
                  <c:v>2628</c:v>
                </c:pt>
                <c:pt idx="12">
                  <c:v>2589</c:v>
                </c:pt>
              </c:numCache>
            </c:numRef>
          </c:val>
          <c:extLst>
            <c:ext xmlns:c16="http://schemas.microsoft.com/office/drawing/2014/chart" uri="{C3380CC4-5D6E-409C-BE32-E72D297353CC}">
              <c16:uniqueId val="{00000007-B071-438D-97D9-08D3C53BE4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999</c:v>
                </c:pt>
                <c:pt idx="2">
                  <c:v>#N/A</c:v>
                </c:pt>
                <c:pt idx="3">
                  <c:v>#N/A</c:v>
                </c:pt>
                <c:pt idx="4">
                  <c:v>871</c:v>
                </c:pt>
                <c:pt idx="5">
                  <c:v>#N/A</c:v>
                </c:pt>
                <c:pt idx="6">
                  <c:v>#N/A</c:v>
                </c:pt>
                <c:pt idx="7">
                  <c:v>897</c:v>
                </c:pt>
                <c:pt idx="8">
                  <c:v>#N/A</c:v>
                </c:pt>
                <c:pt idx="9">
                  <c:v>#N/A</c:v>
                </c:pt>
                <c:pt idx="10">
                  <c:v>928</c:v>
                </c:pt>
                <c:pt idx="11">
                  <c:v>#N/A</c:v>
                </c:pt>
                <c:pt idx="12">
                  <c:v>#N/A</c:v>
                </c:pt>
                <c:pt idx="13">
                  <c:v>908</c:v>
                </c:pt>
                <c:pt idx="14">
                  <c:v>#N/A</c:v>
                </c:pt>
              </c:numCache>
            </c:numRef>
          </c:val>
          <c:smooth val="0"/>
          <c:extLst>
            <c:ext xmlns:c16="http://schemas.microsoft.com/office/drawing/2014/chart" uri="{C3380CC4-5D6E-409C-BE32-E72D297353CC}">
              <c16:uniqueId val="{00000008-B071-438D-97D9-08D3C53BE4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26563</c:v>
                </c:pt>
                <c:pt idx="5">
                  <c:v>25718</c:v>
                </c:pt>
                <c:pt idx="8">
                  <c:v>24954</c:v>
                </c:pt>
                <c:pt idx="11">
                  <c:v>23701</c:v>
                </c:pt>
                <c:pt idx="14">
                  <c:v>22212</c:v>
                </c:pt>
              </c:numCache>
            </c:numRef>
          </c:val>
          <c:extLst>
            <c:ext xmlns:c16="http://schemas.microsoft.com/office/drawing/2014/chart" uri="{C3380CC4-5D6E-409C-BE32-E72D297353CC}">
              <c16:uniqueId val="{00000000-9A4B-44AE-8118-126B5D96BD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211</c:v>
                </c:pt>
                <c:pt idx="5">
                  <c:v>186</c:v>
                </c:pt>
                <c:pt idx="8">
                  <c:v>167</c:v>
                </c:pt>
                <c:pt idx="11">
                  <c:v>122</c:v>
                </c:pt>
                <c:pt idx="14">
                  <c:v>74</c:v>
                </c:pt>
              </c:numCache>
            </c:numRef>
          </c:val>
          <c:extLst>
            <c:ext xmlns:c16="http://schemas.microsoft.com/office/drawing/2014/chart" uri="{C3380CC4-5D6E-409C-BE32-E72D297353CC}">
              <c16:uniqueId val="{00000001-9A4B-44AE-8118-126B5D96BD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4122</c:v>
                </c:pt>
                <c:pt idx="5">
                  <c:v>4504</c:v>
                </c:pt>
                <c:pt idx="8">
                  <c:v>5571</c:v>
                </c:pt>
                <c:pt idx="11">
                  <c:v>6572</c:v>
                </c:pt>
                <c:pt idx="14">
                  <c:v>6850</c:v>
                </c:pt>
              </c:numCache>
            </c:numRef>
          </c:val>
          <c:extLst>
            <c:ext xmlns:c16="http://schemas.microsoft.com/office/drawing/2014/chart" uri="{C3380CC4-5D6E-409C-BE32-E72D297353CC}">
              <c16:uniqueId val="{00000002-9A4B-44AE-8118-126B5D96BD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4B-44AE-8118-126B5D96BD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4B-44AE-8118-126B5D96BD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4B-44AE-8118-126B5D96BD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46</c:v>
                </c:pt>
                <c:pt idx="6">
                  <c:v>426</c:v>
                </c:pt>
                <c:pt idx="9">
                  <c:v>365</c:v>
                </c:pt>
                <c:pt idx="12">
                  <c:v>505</c:v>
                </c:pt>
              </c:numCache>
            </c:numRef>
          </c:val>
          <c:extLst>
            <c:ext xmlns:c16="http://schemas.microsoft.com/office/drawing/2014/chart" uri="{C3380CC4-5D6E-409C-BE32-E72D297353CC}">
              <c16:uniqueId val="{00000006-9A4B-44AE-8118-126B5D96BD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1731</c:v>
                </c:pt>
                <c:pt idx="3">
                  <c:v>1537</c:v>
                </c:pt>
                <c:pt idx="6">
                  <c:v>1642</c:v>
                </c:pt>
                <c:pt idx="9">
                  <c:v>1839</c:v>
                </c:pt>
                <c:pt idx="12">
                  <c:v>2029</c:v>
                </c:pt>
              </c:numCache>
            </c:numRef>
          </c:val>
          <c:extLst>
            <c:ext xmlns:c16="http://schemas.microsoft.com/office/drawing/2014/chart" uri="{C3380CC4-5D6E-409C-BE32-E72D297353CC}">
              <c16:uniqueId val="{00000007-9A4B-44AE-8118-126B5D96BD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5679</c:v>
                </c:pt>
                <c:pt idx="3">
                  <c:v>5210</c:v>
                </c:pt>
                <c:pt idx="6">
                  <c:v>4921</c:v>
                </c:pt>
                <c:pt idx="9">
                  <c:v>4315</c:v>
                </c:pt>
                <c:pt idx="12">
                  <c:v>4185</c:v>
                </c:pt>
              </c:numCache>
            </c:numRef>
          </c:val>
          <c:extLst>
            <c:ext xmlns:c16="http://schemas.microsoft.com/office/drawing/2014/chart" uri="{C3380CC4-5D6E-409C-BE32-E72D297353CC}">
              <c16:uniqueId val="{00000008-9A4B-44AE-8118-126B5D96BD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4B-44AE-8118-126B5D96BD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26872</c:v>
                </c:pt>
                <c:pt idx="3">
                  <c:v>26075</c:v>
                </c:pt>
                <c:pt idx="6">
                  <c:v>25492</c:v>
                </c:pt>
                <c:pt idx="9">
                  <c:v>23819</c:v>
                </c:pt>
                <c:pt idx="12">
                  <c:v>22376</c:v>
                </c:pt>
              </c:numCache>
            </c:numRef>
          </c:val>
          <c:extLst>
            <c:ext xmlns:c16="http://schemas.microsoft.com/office/drawing/2014/chart" uri="{C3380CC4-5D6E-409C-BE32-E72D297353CC}">
              <c16:uniqueId val="{0000000A-9A4B-44AE-8118-126B5D96BD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3386</c:v>
                </c:pt>
                <c:pt idx="2">
                  <c:v>#N/A</c:v>
                </c:pt>
                <c:pt idx="3">
                  <c:v>#N/A</c:v>
                </c:pt>
                <c:pt idx="4">
                  <c:v>2462</c:v>
                </c:pt>
                <c:pt idx="5">
                  <c:v>#N/A</c:v>
                </c:pt>
                <c:pt idx="6">
                  <c:v>#N/A</c:v>
                </c:pt>
                <c:pt idx="7">
                  <c:v>1789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4B-44AE-8118-126B5D96BD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2503</c:v>
                </c:pt>
                <c:pt idx="1">
                  <c:v>2405</c:v>
                </c:pt>
                <c:pt idx="2">
                  <c:v>2653</c:v>
                </c:pt>
              </c:numCache>
            </c:numRef>
          </c:val>
          <c:extLst>
            <c:ext xmlns:c16="http://schemas.microsoft.com/office/drawing/2014/chart" uri="{C3380CC4-5D6E-409C-BE32-E72D297353CC}">
              <c16:uniqueId val="{00000000-F397-40DB-96CA-D466C21A93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841</c:v>
                </c:pt>
                <c:pt idx="1">
                  <c:v>841</c:v>
                </c:pt>
                <c:pt idx="2">
                  <c:v>841</c:v>
                </c:pt>
              </c:numCache>
            </c:numRef>
          </c:val>
          <c:extLst>
            <c:ext xmlns:c16="http://schemas.microsoft.com/office/drawing/2014/chart" uri="{C3380CC4-5D6E-409C-BE32-E72D297353CC}">
              <c16:uniqueId val="{00000001-F397-40DB-96CA-D466C21A93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2163</c:v>
                </c:pt>
                <c:pt idx="1">
                  <c:v>3156</c:v>
                </c:pt>
                <c:pt idx="2">
                  <c:v>3143</c:v>
                </c:pt>
              </c:numCache>
            </c:numRef>
          </c:val>
          <c:extLst>
            <c:ext xmlns:c16="http://schemas.microsoft.com/office/drawing/2014/chart" uri="{C3380CC4-5D6E-409C-BE32-E72D297353CC}">
              <c16:uniqueId val="{00000002-F397-40DB-96CA-D466C21A93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54,382
50,572
70.40
23,459,809
22,597,961
746,597
13,871,177
22,375,712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要因である。しかし、近年は社会保障関連経費の増加により低下傾向であるため、今後も課税客体の的確な把握や徴収強化等により、税収の確保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両町の均衡ある発展に資する事業および義務教育施設の耐震化事業等を積極的に実施してきたことによる公債費の増加、障害福祉サービスや高齢福祉サービス利用の増加による扶助費の増など、社会保障関連経費をはじめとする経常的支出額が増加し比率が高い水準にあっ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において地方税や地方交付税の額が増加したことや歳出において市の文化ホール施設を指定管理から直営に変えたことに伴い物件費委託料の額が減少したこと等により、前年度と比較して約１％改善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今後も社会保障関係経費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庁舎整備が控えて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、引き続き厳しい財政状況が見込まれるが、長期財政計画では、最終年度である令和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年度決算まで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％以下を期間中の目標に定めているため、今後も現在の水準の維持に努める。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02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62</xdr:row>
      <xdr:rowOff>100754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9794"/>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9794"/>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108796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02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33444</xdr:rowOff>
    </xdr:from>
    <xdr:to>
      <xdr:col>15</xdr:col>
      <xdr:colOff>133350</xdr:colOff>
      <xdr:row>59</xdr:row>
      <xdr:rowOff>135044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145221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あたりの金額が類似団体平均と比較し低くなっている要因として、ごみ処理業務や、消防業務などを一部事務組合で行っていることが挙げられる。今後も事務事業の見直しや、公共施設等総合管理計画に基づく施設ごとの個別管理計画を策定し総量縮減を行い、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111114</xdr:rowOff>
    </xdr:from>
    <xdr:to>
      <xdr:col>23</xdr:col>
      <xdr:colOff>133350</xdr:colOff>
      <xdr:row>81</xdr:row>
      <xdr:rowOff>135325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98564"/>
          <a:ext cx="8382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135325</xdr:rowOff>
    </xdr:from>
    <xdr:to>
      <xdr:col>19</xdr:col>
      <xdr:colOff>133350</xdr:colOff>
      <xdr:row>81</xdr:row>
      <xdr:rowOff>141977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22775"/>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112193</xdr:rowOff>
    </xdr:from>
    <xdr:to>
      <xdr:col>15</xdr:col>
      <xdr:colOff>82550</xdr:colOff>
      <xdr:row>81</xdr:row>
      <xdr:rowOff>141977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9643"/>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68774</xdr:rowOff>
    </xdr:from>
    <xdr:to>
      <xdr:col>11</xdr:col>
      <xdr:colOff>31750</xdr:colOff>
      <xdr:row>81</xdr:row>
      <xdr:rowOff>112193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6224"/>
          <a:ext cx="889000" cy="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60314</xdr:rowOff>
    </xdr:from>
    <xdr:to>
      <xdr:col>23</xdr:col>
      <xdr:colOff>184150</xdr:colOff>
      <xdr:row>81</xdr:row>
      <xdr:rowOff>161914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76841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84525</xdr:rowOff>
    </xdr:from>
    <xdr:to>
      <xdr:col>19</xdr:col>
      <xdr:colOff>184150</xdr:colOff>
      <xdr:row>82</xdr:row>
      <xdr:rowOff>14675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24852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91177</xdr:rowOff>
    </xdr:from>
    <xdr:to>
      <xdr:col>15</xdr:col>
      <xdr:colOff>133350</xdr:colOff>
      <xdr:row>82</xdr:row>
      <xdr:rowOff>21327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31504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4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61393</xdr:rowOff>
    </xdr:from>
    <xdr:to>
      <xdr:col>11</xdr:col>
      <xdr:colOff>82550</xdr:colOff>
      <xdr:row>81</xdr:row>
      <xdr:rowOff>162993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17974</xdr:rowOff>
    </xdr:from>
    <xdr:to>
      <xdr:col>7</xdr:col>
      <xdr:colOff>31750</xdr:colOff>
      <xdr:row>81</xdr:row>
      <xdr:rowOff>119574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129751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昨年度に引き続き国平均給料と比較して給料が低い職員の退職や国の年齢階層人員が多い階層での異動が多かったことにより、職員分布が変動した。国の水準や類似団体平均より上回る</a:t>
          </a:r>
          <a:r>
            <a:rPr kumimoji="1" lang="en-US" altLang="ja-JP" sz="1100">
              <a:latin typeface="ＭＳ Ｐゴシック" panose="020B0600070205080204" pitchFamily="50" charset="-128"/>
              <a:ea typeface="ＭＳ Ｐゴシック" panose="020B0600070205080204" pitchFamily="50" charset="-128"/>
            </a:rPr>
            <a:t>100.3</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引き続き年齢階層など職員構成の適正化を図り、また、職員育成人事考課反映などにより、国の水準以下となるよう努めていく。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220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154214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154214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合併以降、行政改革の一環として計画的な職員の削減に取り組み、令和２年４月には合併当初より</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人削減した。令和２年４月に改訂した定員適正化計画では、組織力の維持・向上を図るため、平成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年度から令和７年度までに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名の職員増加とする方針となっており、退職者数の動向を見極めながら採用等を進めている。しかし、特に専門職において採用難であることから、令和元年度から職員数は横ばいとなっている状況である。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163619</xdr:rowOff>
    </xdr:from>
    <xdr:to>
      <xdr:col>81</xdr:col>
      <xdr:colOff>44450</xdr:colOff>
      <xdr:row>62</xdr:row>
      <xdr:rowOff>16298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2206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141499</xdr:rowOff>
    </xdr:from>
    <xdr:to>
      <xdr:col>77</xdr:col>
      <xdr:colOff>44450</xdr:colOff>
      <xdr:row>61</xdr:row>
      <xdr:rowOff>163619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9949"/>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141499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98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131445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77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153475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112819</xdr:rowOff>
    </xdr:from>
    <xdr:to>
      <xdr:col>77</xdr:col>
      <xdr:colOff>95250</xdr:colOff>
      <xdr:row>62</xdr:row>
      <xdr:rowOff>42969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53146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90699</xdr:rowOff>
    </xdr:from>
    <xdr:to>
      <xdr:col>73</xdr:col>
      <xdr:colOff>44450</xdr:colOff>
      <xdr:row>62</xdr:row>
      <xdr:rowOff>20849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31026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20972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58526</xdr:rowOff>
    </xdr:from>
    <xdr:to>
      <xdr:col>64</xdr:col>
      <xdr:colOff>152400</xdr:colOff>
      <xdr:row>61</xdr:row>
      <xdr:rowOff>160126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170303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降、両町の均衡ある発展に資する事業および懸案事項であった義務教育施設の耐震化事業等を積極的に実施してきたことによる起債の償還により、比率は類似団体を上回っている。令和５年度は、臨時財政対策債等の償還終了に伴う残高減により元利償還金の額が減少したこと、合併特例事業債等の算入終了により算入公債費等の額が減少したことおよび標準財政規模が増加したことにより比率が改善した。今後実施する投資的事業においては、後年に過度の負担とならないよう費用対効果、事業手法等を再検討し、基金などの財源を確保しつつ、起債に依存しない手法により事業を実施することで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165608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139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52070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109982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8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主に一般会計等に係る地方債において償還終了に伴い現在高が減少したことと、財政調整基金等に一般財源の一部を積み立てたことにより充当可能基金が増加したことにより、充当可能財源等が将来負担額を上回る状態を維持できている。今後も引き続き、既存事業の見直しや公共施設等総合管理計画に基づく施設別の個別計画による将来負担に備えた計画的な基金の積み立てを行い、恒常的な財政改善に努める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87569</xdr:rowOff>
    </xdr:from>
    <xdr:to>
      <xdr:col>72</xdr:col>
      <xdr:colOff>203200</xdr:colOff>
      <xdr:row>14</xdr:row>
      <xdr:rowOff>169152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87869"/>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169152</xdr:rowOff>
    </xdr:from>
    <xdr:to>
      <xdr:col>68</xdr:col>
      <xdr:colOff>152400</xdr:colOff>
      <xdr:row>15</xdr:row>
      <xdr:rowOff>104563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69452"/>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36769</xdr:rowOff>
    </xdr:from>
    <xdr:to>
      <xdr:col>73</xdr:col>
      <xdr:colOff>44450</xdr:colOff>
      <xdr:row>14</xdr:row>
      <xdr:rowOff>138369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148546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0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118352</xdr:rowOff>
    </xdr:from>
    <xdr:to>
      <xdr:col>68</xdr:col>
      <xdr:colOff>203200</xdr:colOff>
      <xdr:row>15</xdr:row>
      <xdr:rowOff>48502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58679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53763</xdr:rowOff>
    </xdr:from>
    <xdr:to>
      <xdr:col>64</xdr:col>
      <xdr:colOff>152400</xdr:colOff>
      <xdr:row>15</xdr:row>
      <xdr:rowOff>155363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140140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54,382
50,572
70.40
23,459,809
22,597,961
746,597
13,871,177
22,375,712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一般職員の給料および期末手当が増額したこと等により、前年比では高くなっているものの、職員のワークライフバランス実現のため時間外勤務の削減等に取り組んだことにより、類似団体の平均値を下回っている。今後は時間外勤務削減の徹底や職員構成の平準化に加えて、ＲＰＡやＡＩの導入、</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を活用した窓口改革等を実施し人件費の抑制に努める。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66584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27396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02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138430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20864</xdr:rowOff>
    </xdr:from>
    <xdr:to>
      <xdr:col>11</xdr:col>
      <xdr:colOff>9525</xdr:colOff>
      <xdr:row>35</xdr:row>
      <xdr:rowOff>138430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216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15784</xdr:rowOff>
    </xdr:from>
    <xdr:to>
      <xdr:col>24</xdr:col>
      <xdr:colOff>76200</xdr:colOff>
      <xdr:row>35</xdr:row>
      <xdr:rowOff>117384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32311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物件費については、分母の経常一般財源は増加したものの、エネルギ</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価格高騰による燃料費や光熱水費などの経常的経費の増加や中学校の給食費無償化等により経常一般財源充当額が増加し、</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8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8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115570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12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障がい福祉事業や生活保護支給事業等の経常的な費用は増加している一方、令和４年度に実施した物価高騰に係る臨時的な費用が減少したことにより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今後も高齢化による老人福祉費等による扶助費の増加が見込まれることから、事業見直しにより適度なサービス水準と経費のバランスに留意していく必要がある。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445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57</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649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類似団体と比較して低い比率となっている要因としては、他会計への繰出金において、介護保険特別会計および後期高齢者医療特別会計への繰出金は増加しているが、平成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下水道事業会計が企業会計へ移行したことにより、繰出金で支出していた一部が補助金および負担金での支出になったためと考える。今後も、受益者負担の原則による料金改定などにより適正な一般会計からの繰出を原則とし、比率の改善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25400</xdr:rowOff>
    </xdr:from>
    <xdr:to>
      <xdr:col>78</xdr:col>
      <xdr:colOff>69850</xdr:colOff>
      <xdr:row>55</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83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25400</xdr:rowOff>
    </xdr:from>
    <xdr:to>
      <xdr:col>73</xdr:col>
      <xdr:colOff>180975</xdr:colOff>
      <xdr:row>54</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76200</xdr:rowOff>
    </xdr:from>
    <xdr:to>
      <xdr:col>69</xdr:col>
      <xdr:colOff>92075</xdr:colOff>
      <xdr:row>54</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146050</xdr:rowOff>
    </xdr:from>
    <xdr:to>
      <xdr:col>74</xdr:col>
      <xdr:colOff>31750</xdr:colOff>
      <xdr:row>54</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25400</xdr:rowOff>
    </xdr:from>
    <xdr:to>
      <xdr:col>65</xdr:col>
      <xdr:colOff>53975</xdr:colOff>
      <xdr:row>54</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地方税や地方交付税の増などにより分母の経常一般財源が増加したことから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補助費等の比率については、類似団体と平均値の差は縮まってきているが、今後についても継続的に各種団体に対する補助金・負担金等の見直し等を図っていく必要がある。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56134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49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97282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以降、義務教育施設の耐震化事業をはじめとする大型投資事業を実施してきたことに加え、臨時財政対策債の償還が増加していることにより、類似団体平均を上回っている。今後は老朽化した施設の長寿命化、改築など地方債に依存する事業を進めていくことから、他の事業との年度間調整、事業規模の見直し等等により、後年に過度の負担とならないよう調整を行い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22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53848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76708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て積み立てた振興基金を繰り入れて充当したことにより、類似団体の平均値を大きく下回ることとなった。しかし、一部事務組合への負担金や補助交付金が多額であることに加え、社会保障関連経費の増加が見込まれるため、今後も、事業内容の精査などによる負担金の適正化を図ることや、市単独事業の必要性を精査し縮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83566</xdr:rowOff>
    </xdr:from>
    <xdr:to>
      <xdr:col>82</xdr:col>
      <xdr:colOff>107950</xdr:colOff>
      <xdr:row>81</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42316"/>
          <a:ext cx="0" cy="106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169943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83566</xdr:rowOff>
    </xdr:from>
    <xdr:to>
      <xdr:col>82</xdr:col>
      <xdr:colOff>196850</xdr:colOff>
      <xdr:row>75</xdr:row>
      <xdr:rowOff>83566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4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38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76</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2344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76</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234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30987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37355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71869</xdr:rowOff>
    </xdr:from>
    <xdr:to>
      <xdr:col>29</xdr:col>
      <xdr:colOff>127000</xdr:colOff>
      <xdr:row>16</xdr:row>
      <xdr:rowOff>112313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2694"/>
          <a:ext cx="647700" cy="4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112313</xdr:rowOff>
    </xdr:from>
    <xdr:to>
      <xdr:col>26</xdr:col>
      <xdr:colOff>50800</xdr:colOff>
      <xdr:row>16</xdr:row>
      <xdr:rowOff>113398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3138"/>
          <a:ext cx="698500" cy="1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113398</xdr:rowOff>
    </xdr:from>
    <xdr:to>
      <xdr:col>22</xdr:col>
      <xdr:colOff>114300</xdr:colOff>
      <xdr:row>16</xdr:row>
      <xdr:rowOff>124485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4223"/>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42285</xdr:rowOff>
    </xdr:from>
    <xdr:to>
      <xdr:col>18</xdr:col>
      <xdr:colOff>177800</xdr:colOff>
      <xdr:row>16</xdr:row>
      <xdr:rowOff>124485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3110"/>
          <a:ext cx="698500" cy="8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21069</xdr:rowOff>
    </xdr:from>
    <xdr:to>
      <xdr:col>29</xdr:col>
      <xdr:colOff>177800</xdr:colOff>
      <xdr:row>16</xdr:row>
      <xdr:rowOff>122669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164596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61513</xdr:rowOff>
    </xdr:from>
    <xdr:to>
      <xdr:col>26</xdr:col>
      <xdr:colOff>101600</xdr:colOff>
      <xdr:row>16</xdr:row>
      <xdr:rowOff>163113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147890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62598</xdr:rowOff>
    </xdr:from>
    <xdr:to>
      <xdr:col>22</xdr:col>
      <xdr:colOff>165100</xdr:colOff>
      <xdr:row>16</xdr:row>
      <xdr:rowOff>164198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148975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73685</xdr:rowOff>
    </xdr:from>
    <xdr:to>
      <xdr:col>19</xdr:col>
      <xdr:colOff>38100</xdr:colOff>
      <xdr:row>17</xdr:row>
      <xdr:rowOff>3835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160062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162935</xdr:rowOff>
    </xdr:from>
    <xdr:to>
      <xdr:col>15</xdr:col>
      <xdr:colOff>101600</xdr:colOff>
      <xdr:row>16</xdr:row>
      <xdr:rowOff>93085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118835</xdr:rowOff>
    </xdr:from>
    <xdr:to>
      <xdr:col>29</xdr:col>
      <xdr:colOff>127000</xdr:colOff>
      <xdr:row>35</xdr:row>
      <xdr:rowOff>128992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29185"/>
          <a:ext cx="647700" cy="1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113769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4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118835</xdr:rowOff>
    </xdr:from>
    <xdr:to>
      <xdr:col>26</xdr:col>
      <xdr:colOff>50800</xdr:colOff>
      <xdr:row>35</xdr:row>
      <xdr:rowOff>137940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29185"/>
          <a:ext cx="698500" cy="1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137940</xdr:rowOff>
    </xdr:from>
    <xdr:to>
      <xdr:col>22</xdr:col>
      <xdr:colOff>114300</xdr:colOff>
      <xdr:row>35</xdr:row>
      <xdr:rowOff>156718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48290"/>
          <a:ext cx="698500" cy="1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83044</xdr:rowOff>
    </xdr:from>
    <xdr:to>
      <xdr:col>18</xdr:col>
      <xdr:colOff>177800</xdr:colOff>
      <xdr:row>35</xdr:row>
      <xdr:rowOff>156718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93394"/>
          <a:ext cx="698500" cy="7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78192</xdr:rowOff>
    </xdr:from>
    <xdr:to>
      <xdr:col>29</xdr:col>
      <xdr:colOff>177800</xdr:colOff>
      <xdr:row>35</xdr:row>
      <xdr:rowOff>179792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8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266169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3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68035</xdr:rowOff>
    </xdr:from>
    <xdr:to>
      <xdr:col>26</xdr:col>
      <xdr:colOff>101600</xdr:colOff>
      <xdr:row>35</xdr:row>
      <xdr:rowOff>169635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7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179812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87140</xdr:rowOff>
    </xdr:from>
    <xdr:to>
      <xdr:col>22</xdr:col>
      <xdr:colOff>165100</xdr:colOff>
      <xdr:row>35</xdr:row>
      <xdr:rowOff>188740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198917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105918</xdr:rowOff>
    </xdr:from>
    <xdr:to>
      <xdr:col>19</xdr:col>
      <xdr:colOff>38100</xdr:colOff>
      <xdr:row>35</xdr:row>
      <xdr:rowOff>207518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217695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8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32244</xdr:rowOff>
    </xdr:from>
    <xdr:to>
      <xdr:col>15</xdr:col>
      <xdr:colOff>101600</xdr:colOff>
      <xdr:row>35</xdr:row>
      <xdr:rowOff>133844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144020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54,382
50,572
70.40
23,459,809
22,597,961
746,597
13,871,177
22,375,712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90284</xdr:rowOff>
    </xdr:from>
    <xdr:to>
      <xdr:col>24</xdr:col>
      <xdr:colOff>63500</xdr:colOff>
      <xdr:row>36</xdr:row>
      <xdr:rowOff>127013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2484"/>
          <a:ext cx="8382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123031</xdr:rowOff>
    </xdr:from>
    <xdr:to>
      <xdr:col>19</xdr:col>
      <xdr:colOff>177800</xdr:colOff>
      <xdr:row>36</xdr:row>
      <xdr:rowOff>127013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5231"/>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123031</xdr:rowOff>
    </xdr:from>
    <xdr:to>
      <xdr:col>15</xdr:col>
      <xdr:colOff>50800</xdr:colOff>
      <xdr:row>36</xdr:row>
      <xdr:rowOff>129394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523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129394</xdr:rowOff>
    </xdr:from>
    <xdr:to>
      <xdr:col>10</xdr:col>
      <xdr:colOff>114300</xdr:colOff>
      <xdr:row>37</xdr:row>
      <xdr:rowOff>53232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1594"/>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39484</xdr:rowOff>
    </xdr:from>
    <xdr:to>
      <xdr:col>24</xdr:col>
      <xdr:colOff>114300</xdr:colOff>
      <xdr:row>36</xdr:row>
      <xdr:rowOff>141084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17911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76213</xdr:rowOff>
    </xdr:from>
    <xdr:to>
      <xdr:col>20</xdr:col>
      <xdr:colOff>38100</xdr:colOff>
      <xdr:row>37</xdr:row>
      <xdr:rowOff>6363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168940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72231</xdr:rowOff>
    </xdr:from>
    <xdr:to>
      <xdr:col>15</xdr:col>
      <xdr:colOff>101600</xdr:colOff>
      <xdr:row>37</xdr:row>
      <xdr:rowOff>2381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164958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78594</xdr:rowOff>
    </xdr:from>
    <xdr:to>
      <xdr:col>10</xdr:col>
      <xdr:colOff>165100</xdr:colOff>
      <xdr:row>37</xdr:row>
      <xdr:rowOff>8744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171321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2432</xdr:rowOff>
    </xdr:from>
    <xdr:to>
      <xdr:col>6</xdr:col>
      <xdr:colOff>38100</xdr:colOff>
      <xdr:row>37</xdr:row>
      <xdr:rowOff>104032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95159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90290</xdr:rowOff>
    </xdr:from>
    <xdr:to>
      <xdr:col>24</xdr:col>
      <xdr:colOff>63500</xdr:colOff>
      <xdr:row>57</xdr:row>
      <xdr:rowOff>121651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2940"/>
          <a:ext cx="838200" cy="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55641</xdr:rowOff>
    </xdr:from>
    <xdr:to>
      <xdr:col>19</xdr:col>
      <xdr:colOff>177800</xdr:colOff>
      <xdr:row>57</xdr:row>
      <xdr:rowOff>90290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28291"/>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55641</xdr:rowOff>
    </xdr:from>
    <xdr:to>
      <xdr:col>15</xdr:col>
      <xdr:colOff>50800</xdr:colOff>
      <xdr:row>57</xdr:row>
      <xdr:rowOff>87525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8291"/>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84847</xdr:rowOff>
    </xdr:from>
    <xdr:to>
      <xdr:col>10</xdr:col>
      <xdr:colOff>114300</xdr:colOff>
      <xdr:row>57</xdr:row>
      <xdr:rowOff>87525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57497"/>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70851</xdr:rowOff>
    </xdr:from>
    <xdr:to>
      <xdr:col>24</xdr:col>
      <xdr:colOff>114300</xdr:colOff>
      <xdr:row>58</xdr:row>
      <xdr:rowOff>1001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49278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39490</xdr:rowOff>
    </xdr:from>
    <xdr:to>
      <xdr:col>20</xdr:col>
      <xdr:colOff>38100</xdr:colOff>
      <xdr:row>57</xdr:row>
      <xdr:rowOff>141090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132217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4841</xdr:rowOff>
    </xdr:from>
    <xdr:to>
      <xdr:col>15</xdr:col>
      <xdr:colOff>101600</xdr:colOff>
      <xdr:row>57</xdr:row>
      <xdr:rowOff>106441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97568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36725</xdr:rowOff>
    </xdr:from>
    <xdr:to>
      <xdr:col>10</xdr:col>
      <xdr:colOff>165100</xdr:colOff>
      <xdr:row>57</xdr:row>
      <xdr:rowOff>138325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129452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34047</xdr:rowOff>
    </xdr:from>
    <xdr:to>
      <xdr:col>6</xdr:col>
      <xdr:colOff>38100</xdr:colOff>
      <xdr:row>57</xdr:row>
      <xdr:rowOff>135647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126774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9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150216</xdr:rowOff>
    </xdr:from>
    <xdr:to>
      <xdr:col>24</xdr:col>
      <xdr:colOff>63500</xdr:colOff>
      <xdr:row>78</xdr:row>
      <xdr:rowOff>77201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51866"/>
          <a:ext cx="838200" cy="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150216</xdr:rowOff>
    </xdr:from>
    <xdr:to>
      <xdr:col>19</xdr:col>
      <xdr:colOff>177800</xdr:colOff>
      <xdr:row>78</xdr:row>
      <xdr:rowOff>90825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1866"/>
          <a:ext cx="889000" cy="1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89683</xdr:rowOff>
    </xdr:from>
    <xdr:to>
      <xdr:col>15</xdr:col>
      <xdr:colOff>50800</xdr:colOff>
      <xdr:row>78</xdr:row>
      <xdr:rowOff>90825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278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89683</xdr:rowOff>
    </xdr:from>
    <xdr:to>
      <xdr:col>10</xdr:col>
      <xdr:colOff>114300</xdr:colOff>
      <xdr:row>78</xdr:row>
      <xdr:rowOff>103718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6278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26401</xdr:rowOff>
    </xdr:from>
    <xdr:to>
      <xdr:col>24</xdr:col>
      <xdr:colOff>114300</xdr:colOff>
      <xdr:row>78</xdr:row>
      <xdr:rowOff>128001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112778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99416</xdr:rowOff>
    </xdr:from>
    <xdr:to>
      <xdr:col>20</xdr:col>
      <xdr:colOff>38100</xdr:colOff>
      <xdr:row>78</xdr:row>
      <xdr:rowOff>29566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20693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40025</xdr:rowOff>
    </xdr:from>
    <xdr:to>
      <xdr:col>15</xdr:col>
      <xdr:colOff>101600</xdr:colOff>
      <xdr:row>78</xdr:row>
      <xdr:rowOff>141625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132752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38883</xdr:rowOff>
    </xdr:from>
    <xdr:to>
      <xdr:col>10</xdr:col>
      <xdr:colOff>165100</xdr:colOff>
      <xdr:row>78</xdr:row>
      <xdr:rowOff>140483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131610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52918</xdr:rowOff>
    </xdr:from>
    <xdr:to>
      <xdr:col>6</xdr:col>
      <xdr:colOff>38100</xdr:colOff>
      <xdr:row>78</xdr:row>
      <xdr:rowOff>154518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145645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1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90222</xdr:rowOff>
    </xdr:from>
    <xdr:to>
      <xdr:col>24</xdr:col>
      <xdr:colOff>63500</xdr:colOff>
      <xdr:row>96</xdr:row>
      <xdr:rowOff>108854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49422"/>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127727</xdr:rowOff>
    </xdr:from>
    <xdr:to>
      <xdr:col>19</xdr:col>
      <xdr:colOff>177800</xdr:colOff>
      <xdr:row>96</xdr:row>
      <xdr:rowOff>90222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15477"/>
          <a:ext cx="889000" cy="13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127727</xdr:rowOff>
    </xdr:from>
    <xdr:to>
      <xdr:col>15</xdr:col>
      <xdr:colOff>50800</xdr:colOff>
      <xdr:row>97</xdr:row>
      <xdr:rowOff>65791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15477"/>
          <a:ext cx="889000" cy="2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65791</xdr:rowOff>
    </xdr:from>
    <xdr:to>
      <xdr:col>10</xdr:col>
      <xdr:colOff>114300</xdr:colOff>
      <xdr:row>98</xdr:row>
      <xdr:rowOff>104181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6441"/>
          <a:ext cx="889000" cy="20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58054</xdr:rowOff>
    </xdr:from>
    <xdr:to>
      <xdr:col>24</xdr:col>
      <xdr:colOff>114300</xdr:colOff>
      <xdr:row>96</xdr:row>
      <xdr:rowOff>159654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36481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39422</xdr:rowOff>
    </xdr:from>
    <xdr:to>
      <xdr:col>20</xdr:col>
      <xdr:colOff>38100</xdr:colOff>
      <xdr:row>96</xdr:row>
      <xdr:rowOff>141022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157549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76927</xdr:rowOff>
    </xdr:from>
    <xdr:to>
      <xdr:col>15</xdr:col>
      <xdr:colOff>101600</xdr:colOff>
      <xdr:row>96</xdr:row>
      <xdr:rowOff>7077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169654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14991</xdr:rowOff>
    </xdr:from>
    <xdr:to>
      <xdr:col>10</xdr:col>
      <xdr:colOff>165100</xdr:colOff>
      <xdr:row>97</xdr:row>
      <xdr:rowOff>116591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133118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53381</xdr:rowOff>
    </xdr:from>
    <xdr:to>
      <xdr:col>6</xdr:col>
      <xdr:colOff>38100</xdr:colOff>
      <xdr:row>98</xdr:row>
      <xdr:rowOff>154981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146108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83758</xdr:rowOff>
    </xdr:from>
    <xdr:to>
      <xdr:col>55</xdr:col>
      <xdr:colOff>0</xdr:colOff>
      <xdr:row>38</xdr:row>
      <xdr:rowOff>92010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98858"/>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92010</xdr:rowOff>
    </xdr:from>
    <xdr:to>
      <xdr:col>50</xdr:col>
      <xdr:colOff>114300</xdr:colOff>
      <xdr:row>38</xdr:row>
      <xdr:rowOff>105475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07110"/>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46627</xdr:rowOff>
    </xdr:from>
    <xdr:to>
      <xdr:col>45</xdr:col>
      <xdr:colOff>177800</xdr:colOff>
      <xdr:row>38</xdr:row>
      <xdr:rowOff>105475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33027"/>
          <a:ext cx="889000" cy="108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46627</xdr:rowOff>
    </xdr:from>
    <xdr:to>
      <xdr:col>41</xdr:col>
      <xdr:colOff>50800</xdr:colOff>
      <xdr:row>38</xdr:row>
      <xdr:rowOff>107402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33027"/>
          <a:ext cx="889000" cy="108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32958</xdr:rowOff>
    </xdr:from>
    <xdr:to>
      <xdr:col>55</xdr:col>
      <xdr:colOff>50800</xdr:colOff>
      <xdr:row>38</xdr:row>
      <xdr:rowOff>134558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11385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2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41210</xdr:rowOff>
    </xdr:from>
    <xdr:to>
      <xdr:col>50</xdr:col>
      <xdr:colOff>165100</xdr:colOff>
      <xdr:row>38</xdr:row>
      <xdr:rowOff>142810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133937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4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54675</xdr:rowOff>
    </xdr:from>
    <xdr:to>
      <xdr:col>46</xdr:col>
      <xdr:colOff>38100</xdr:colOff>
      <xdr:row>38</xdr:row>
      <xdr:rowOff>156275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147402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167277</xdr:rowOff>
    </xdr:from>
    <xdr:to>
      <xdr:col>41</xdr:col>
      <xdr:colOff>101600</xdr:colOff>
      <xdr:row>32</xdr:row>
      <xdr:rowOff>97427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88554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57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56602</xdr:rowOff>
    </xdr:from>
    <xdr:to>
      <xdr:col>36</xdr:col>
      <xdr:colOff>165100</xdr:colOff>
      <xdr:row>38</xdr:row>
      <xdr:rowOff>158202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149329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82310</xdr:rowOff>
    </xdr:from>
    <xdr:to>
      <xdr:col>55</xdr:col>
      <xdr:colOff>0</xdr:colOff>
      <xdr:row>57</xdr:row>
      <xdr:rowOff>115860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83510"/>
          <a:ext cx="838200" cy="20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46464</xdr:rowOff>
    </xdr:from>
    <xdr:to>
      <xdr:col>50</xdr:col>
      <xdr:colOff>114300</xdr:colOff>
      <xdr:row>57</xdr:row>
      <xdr:rowOff>115860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19114"/>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46464</xdr:rowOff>
    </xdr:from>
    <xdr:to>
      <xdr:col>45</xdr:col>
      <xdr:colOff>177800</xdr:colOff>
      <xdr:row>57</xdr:row>
      <xdr:rowOff>114467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819114"/>
          <a:ext cx="889000" cy="6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114467</xdr:rowOff>
    </xdr:from>
    <xdr:to>
      <xdr:col>41</xdr:col>
      <xdr:colOff>50800</xdr:colOff>
      <xdr:row>57</xdr:row>
      <xdr:rowOff>139646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8711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31510</xdr:rowOff>
    </xdr:from>
    <xdr:to>
      <xdr:col>55</xdr:col>
      <xdr:colOff>50800</xdr:colOff>
      <xdr:row>56</xdr:row>
      <xdr:rowOff>133110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9937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6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65060</xdr:rowOff>
    </xdr:from>
    <xdr:to>
      <xdr:col>50</xdr:col>
      <xdr:colOff>165100</xdr:colOff>
      <xdr:row>57</xdr:row>
      <xdr:rowOff>166660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157787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167114</xdr:rowOff>
    </xdr:from>
    <xdr:to>
      <xdr:col>46</xdr:col>
      <xdr:colOff>38100</xdr:colOff>
      <xdr:row>57</xdr:row>
      <xdr:rowOff>97264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63667</xdr:rowOff>
    </xdr:from>
    <xdr:to>
      <xdr:col>41</xdr:col>
      <xdr:colOff>101600</xdr:colOff>
      <xdr:row>57</xdr:row>
      <xdr:rowOff>165267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156394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88846</xdr:rowOff>
    </xdr:from>
    <xdr:to>
      <xdr:col>36</xdr:col>
      <xdr:colOff>165100</xdr:colOff>
      <xdr:row>58</xdr:row>
      <xdr:rowOff>18996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10123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126975</xdr:rowOff>
    </xdr:from>
    <xdr:to>
      <xdr:col>55</xdr:col>
      <xdr:colOff>0</xdr:colOff>
      <xdr:row>78</xdr:row>
      <xdr:rowOff>72282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57175"/>
          <a:ext cx="838200" cy="2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169190</xdr:rowOff>
    </xdr:from>
    <xdr:to>
      <xdr:col>50</xdr:col>
      <xdr:colOff>114300</xdr:colOff>
      <xdr:row>78</xdr:row>
      <xdr:rowOff>72282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370840"/>
          <a:ext cx="889000" cy="7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30657</xdr:rowOff>
    </xdr:from>
    <xdr:to>
      <xdr:col>45</xdr:col>
      <xdr:colOff>177800</xdr:colOff>
      <xdr:row>77</xdr:row>
      <xdr:rowOff>169190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232307"/>
          <a:ext cx="889000" cy="1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30657</xdr:rowOff>
    </xdr:from>
    <xdr:to>
      <xdr:col>41</xdr:col>
      <xdr:colOff>50800</xdr:colOff>
      <xdr:row>77</xdr:row>
      <xdr:rowOff>61043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232307"/>
          <a:ext cx="8890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76175</xdr:rowOff>
    </xdr:from>
    <xdr:to>
      <xdr:col>55</xdr:col>
      <xdr:colOff>50800</xdr:colOff>
      <xdr:row>77</xdr:row>
      <xdr:rowOff>6325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99051</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21482</xdr:rowOff>
    </xdr:from>
    <xdr:to>
      <xdr:col>50</xdr:col>
      <xdr:colOff>165100</xdr:colOff>
      <xdr:row>78</xdr:row>
      <xdr:rowOff>123082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114209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8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118390</xdr:rowOff>
    </xdr:from>
    <xdr:to>
      <xdr:col>46</xdr:col>
      <xdr:colOff>38100</xdr:colOff>
      <xdr:row>78</xdr:row>
      <xdr:rowOff>48540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39667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34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151307</xdr:rowOff>
    </xdr:from>
    <xdr:to>
      <xdr:col>41</xdr:col>
      <xdr:colOff>101600</xdr:colOff>
      <xdr:row>77</xdr:row>
      <xdr:rowOff>81457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97985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10243</xdr:rowOff>
    </xdr:from>
    <xdr:to>
      <xdr:col>36</xdr:col>
      <xdr:colOff>165100</xdr:colOff>
      <xdr:row>77</xdr:row>
      <xdr:rowOff>111843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102970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163334</xdr:rowOff>
    </xdr:from>
    <xdr:to>
      <xdr:col>55</xdr:col>
      <xdr:colOff>0</xdr:colOff>
      <xdr:row>97</xdr:row>
      <xdr:rowOff>170917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93984"/>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170917</xdr:rowOff>
    </xdr:from>
    <xdr:to>
      <xdr:col>50</xdr:col>
      <xdr:colOff>114300</xdr:colOff>
      <xdr:row>98</xdr:row>
      <xdr:rowOff>78702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01567"/>
          <a:ext cx="88900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78702</xdr:rowOff>
    </xdr:from>
    <xdr:to>
      <xdr:col>45</xdr:col>
      <xdr:colOff>177800</xdr:colOff>
      <xdr:row>98</xdr:row>
      <xdr:rowOff>81508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80802"/>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81508</xdr:rowOff>
    </xdr:from>
    <xdr:to>
      <xdr:col>41</xdr:col>
      <xdr:colOff>50800</xdr:colOff>
      <xdr:row>98</xdr:row>
      <xdr:rowOff>90246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8360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112534</xdr:rowOff>
    </xdr:from>
    <xdr:to>
      <xdr:col>55</xdr:col>
      <xdr:colOff>50800</xdr:colOff>
      <xdr:row>98</xdr:row>
      <xdr:rowOff>42684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27461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120117</xdr:rowOff>
    </xdr:from>
    <xdr:to>
      <xdr:col>50</xdr:col>
      <xdr:colOff>165100</xdr:colOff>
      <xdr:row>98</xdr:row>
      <xdr:rowOff>50267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27902</xdr:rowOff>
    </xdr:from>
    <xdr:to>
      <xdr:col>46</xdr:col>
      <xdr:colOff>38100</xdr:colOff>
      <xdr:row>98</xdr:row>
      <xdr:rowOff>129502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120629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30708</xdr:rowOff>
    </xdr:from>
    <xdr:to>
      <xdr:col>41</xdr:col>
      <xdr:colOff>101600</xdr:colOff>
      <xdr:row>98</xdr:row>
      <xdr:rowOff>132308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123435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39446</xdr:rowOff>
    </xdr:from>
    <xdr:to>
      <xdr:col>36</xdr:col>
      <xdr:colOff>165100</xdr:colOff>
      <xdr:row>98</xdr:row>
      <xdr:rowOff>141046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132173</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3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138946</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046"/>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137460</xdr:rowOff>
    </xdr:from>
    <xdr:to>
      <xdr:col>81</xdr:col>
      <xdr:colOff>50800</xdr:colOff>
      <xdr:row>38</xdr:row>
      <xdr:rowOff>138946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256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137460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5256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88146</xdr:rowOff>
    </xdr:from>
    <xdr:to>
      <xdr:col>81</xdr:col>
      <xdr:colOff>101600</xdr:colOff>
      <xdr:row>39</xdr:row>
      <xdr:rowOff>18296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9423</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695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86660</xdr:rowOff>
    </xdr:from>
    <xdr:to>
      <xdr:col>76</xdr:col>
      <xdr:colOff>165100</xdr:colOff>
      <xdr:row>39</xdr:row>
      <xdr:rowOff>16810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7937</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35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155751</xdr:rowOff>
    </xdr:from>
    <xdr:to>
      <xdr:col>85</xdr:col>
      <xdr:colOff>127000</xdr:colOff>
      <xdr:row>74</xdr:row>
      <xdr:rowOff>170136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43051"/>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90371</xdr:rowOff>
    </xdr:from>
    <xdr:to>
      <xdr:col>81</xdr:col>
      <xdr:colOff>50800</xdr:colOff>
      <xdr:row>74</xdr:row>
      <xdr:rowOff>170136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777671"/>
          <a:ext cx="889000" cy="7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90371</xdr:rowOff>
    </xdr:from>
    <xdr:to>
      <xdr:col>76</xdr:col>
      <xdr:colOff>114300</xdr:colOff>
      <xdr:row>75</xdr:row>
      <xdr:rowOff>47117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77671"/>
          <a:ext cx="889000" cy="1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34413</xdr:rowOff>
    </xdr:from>
    <xdr:to>
      <xdr:col>71</xdr:col>
      <xdr:colOff>177800</xdr:colOff>
      <xdr:row>75</xdr:row>
      <xdr:rowOff>47117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93163"/>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104951</xdr:rowOff>
    </xdr:from>
    <xdr:to>
      <xdr:col>85</xdr:col>
      <xdr:colOff>177800</xdr:colOff>
      <xdr:row>75</xdr:row>
      <xdr:rowOff>35101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127828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119336</xdr:rowOff>
    </xdr:from>
    <xdr:to>
      <xdr:col>81</xdr:col>
      <xdr:colOff>101600</xdr:colOff>
      <xdr:row>75</xdr:row>
      <xdr:rowOff>49486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66013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39571</xdr:rowOff>
    </xdr:from>
    <xdr:to>
      <xdr:col>76</xdr:col>
      <xdr:colOff>165100</xdr:colOff>
      <xdr:row>74</xdr:row>
      <xdr:rowOff>141171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157698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167767</xdr:rowOff>
    </xdr:from>
    <xdr:to>
      <xdr:col>72</xdr:col>
      <xdr:colOff>38100</xdr:colOff>
      <xdr:row>75</xdr:row>
      <xdr:rowOff>97917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114444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155063</xdr:rowOff>
    </xdr:from>
    <xdr:to>
      <xdr:col>67</xdr:col>
      <xdr:colOff>101600</xdr:colOff>
      <xdr:row>75</xdr:row>
      <xdr:rowOff>85213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101740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23854</xdr:rowOff>
    </xdr:from>
    <xdr:to>
      <xdr:col>85</xdr:col>
      <xdr:colOff>127000</xdr:colOff>
      <xdr:row>98</xdr:row>
      <xdr:rowOff>36931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54504"/>
          <a:ext cx="838200" cy="18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23854</xdr:rowOff>
    </xdr:from>
    <xdr:to>
      <xdr:col>81</xdr:col>
      <xdr:colOff>50800</xdr:colOff>
      <xdr:row>97</xdr:row>
      <xdr:rowOff>117553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54504"/>
          <a:ext cx="889000" cy="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117553</xdr:rowOff>
    </xdr:from>
    <xdr:to>
      <xdr:col>76</xdr:col>
      <xdr:colOff>114300</xdr:colOff>
      <xdr:row>98</xdr:row>
      <xdr:rowOff>26268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48203"/>
          <a:ext cx="889000" cy="8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26268</xdr:rowOff>
    </xdr:from>
    <xdr:to>
      <xdr:col>71</xdr:col>
      <xdr:colOff>177800</xdr:colOff>
      <xdr:row>98</xdr:row>
      <xdr:rowOff>44721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8368"/>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157581</xdr:rowOff>
    </xdr:from>
    <xdr:to>
      <xdr:col>85</xdr:col>
      <xdr:colOff>177800</xdr:colOff>
      <xdr:row>98</xdr:row>
      <xdr:rowOff>87731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72508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144504</xdr:rowOff>
    </xdr:from>
    <xdr:to>
      <xdr:col>81</xdr:col>
      <xdr:colOff>101600</xdr:colOff>
      <xdr:row>97</xdr:row>
      <xdr:rowOff>74654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91181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66753</xdr:rowOff>
    </xdr:from>
    <xdr:to>
      <xdr:col>76</xdr:col>
      <xdr:colOff>165100</xdr:colOff>
      <xdr:row>97</xdr:row>
      <xdr:rowOff>168353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159480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146918</xdr:rowOff>
    </xdr:from>
    <xdr:to>
      <xdr:col>72</xdr:col>
      <xdr:colOff>38100</xdr:colOff>
      <xdr:row>98</xdr:row>
      <xdr:rowOff>77068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68195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165371</xdr:rowOff>
    </xdr:from>
    <xdr:to>
      <xdr:col>67</xdr:col>
      <xdr:colOff>101600</xdr:colOff>
      <xdr:row>98</xdr:row>
      <xdr:rowOff>95521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86648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70663</xdr:rowOff>
    </xdr:from>
    <xdr:to>
      <xdr:col>116</xdr:col>
      <xdr:colOff>63500</xdr:colOff>
      <xdr:row>37</xdr:row>
      <xdr:rowOff>93706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14313"/>
          <a:ext cx="8382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93706</xdr:rowOff>
    </xdr:from>
    <xdr:to>
      <xdr:col>111</xdr:col>
      <xdr:colOff>177800</xdr:colOff>
      <xdr:row>37</xdr:row>
      <xdr:rowOff>118669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37356"/>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118669</xdr:rowOff>
    </xdr:from>
    <xdr:to>
      <xdr:col>107</xdr:col>
      <xdr:colOff>50800</xdr:colOff>
      <xdr:row>37</xdr:row>
      <xdr:rowOff>120086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6231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120086</xdr:rowOff>
    </xdr:from>
    <xdr:to>
      <xdr:col>102</xdr:col>
      <xdr:colOff>114300</xdr:colOff>
      <xdr:row>38</xdr:row>
      <xdr:rowOff>17582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63736"/>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19863</xdr:rowOff>
    </xdr:from>
    <xdr:to>
      <xdr:col>116</xdr:col>
      <xdr:colOff>114300</xdr:colOff>
      <xdr:row>37</xdr:row>
      <xdr:rowOff>121463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42740</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42906</xdr:rowOff>
    </xdr:from>
    <xdr:to>
      <xdr:col>112</xdr:col>
      <xdr:colOff>38100</xdr:colOff>
      <xdr:row>37</xdr:row>
      <xdr:rowOff>144506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161033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6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67869</xdr:rowOff>
    </xdr:from>
    <xdr:to>
      <xdr:col>107</xdr:col>
      <xdr:colOff>101600</xdr:colOff>
      <xdr:row>37</xdr:row>
      <xdr:rowOff>169469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14546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69286</xdr:rowOff>
    </xdr:from>
    <xdr:to>
      <xdr:col>102</xdr:col>
      <xdr:colOff>165100</xdr:colOff>
      <xdr:row>37</xdr:row>
      <xdr:rowOff>170886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15963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8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138232</xdr:rowOff>
    </xdr:from>
    <xdr:to>
      <xdr:col>98</xdr:col>
      <xdr:colOff>38100</xdr:colOff>
      <xdr:row>38</xdr:row>
      <xdr:rowOff>68382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59509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5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7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42355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42355</xdr:rowOff>
    </xdr:from>
    <xdr:to>
      <xdr:col>107</xdr:col>
      <xdr:colOff>50800</xdr:colOff>
      <xdr:row>59</xdr:row>
      <xdr:rowOff>42355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42393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84282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163005</xdr:rowOff>
    </xdr:from>
    <xdr:to>
      <xdr:col>107</xdr:col>
      <xdr:colOff>101600</xdr:colOff>
      <xdr:row>59</xdr:row>
      <xdr:rowOff>93155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84282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163005</xdr:rowOff>
    </xdr:from>
    <xdr:to>
      <xdr:col>102</xdr:col>
      <xdr:colOff>165100</xdr:colOff>
      <xdr:row>59</xdr:row>
      <xdr:rowOff>93155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84282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163043</xdr:rowOff>
    </xdr:from>
    <xdr:to>
      <xdr:col>98</xdr:col>
      <xdr:colOff>38100</xdr:colOff>
      <xdr:row>59</xdr:row>
      <xdr:rowOff>93193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84320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70411</xdr:rowOff>
    </xdr:from>
    <xdr:to>
      <xdr:col>116</xdr:col>
      <xdr:colOff>63500</xdr:colOff>
      <xdr:row>77</xdr:row>
      <xdr:rowOff>113159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72061"/>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113159</xdr:rowOff>
    </xdr:from>
    <xdr:to>
      <xdr:col>111</xdr:col>
      <xdr:colOff>177800</xdr:colOff>
      <xdr:row>77</xdr:row>
      <xdr:rowOff>114782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1480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114782</xdr:rowOff>
    </xdr:from>
    <xdr:to>
      <xdr:col>107</xdr:col>
      <xdr:colOff>50800</xdr:colOff>
      <xdr:row>77</xdr:row>
      <xdr:rowOff>144157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1643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144157</xdr:rowOff>
    </xdr:from>
    <xdr:to>
      <xdr:col>102</xdr:col>
      <xdr:colOff>114300</xdr:colOff>
      <xdr:row>77</xdr:row>
      <xdr:rowOff>158217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45807"/>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19611</xdr:rowOff>
    </xdr:from>
    <xdr:to>
      <xdr:col>116</xdr:col>
      <xdr:colOff>114300</xdr:colOff>
      <xdr:row>77</xdr:row>
      <xdr:rowOff>121211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169488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62359</xdr:rowOff>
    </xdr:from>
    <xdr:to>
      <xdr:col>112</xdr:col>
      <xdr:colOff>38100</xdr:colOff>
      <xdr:row>77</xdr:row>
      <xdr:rowOff>163959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155086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63982</xdr:rowOff>
    </xdr:from>
    <xdr:to>
      <xdr:col>107</xdr:col>
      <xdr:colOff>101600</xdr:colOff>
      <xdr:row>77</xdr:row>
      <xdr:rowOff>165582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156709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93357</xdr:rowOff>
    </xdr:from>
    <xdr:to>
      <xdr:col>102</xdr:col>
      <xdr:colOff>165100</xdr:colOff>
      <xdr:row>78</xdr:row>
      <xdr:rowOff>23507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8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107417</xdr:rowOff>
    </xdr:from>
    <xdr:to>
      <xdr:col>98</xdr:col>
      <xdr:colOff>38100</xdr:colOff>
      <xdr:row>78</xdr:row>
      <xdr:rowOff>37567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28694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円の増となっており、主な要因としては、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一般職員の給料および期末手当が増額したこと等に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よるものであるが、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職員のワークライフバランス実現のため時間外勤務の削減等に取り組んだこと、定員管理計画に則った職員数調整を行ってきたことにより類似団体平均を下回ることとなった。物件費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円の減となっており、主な要因としては新型コロナウイルス住民接種事業の委託料や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市の文化ホール施設を指定管理から直営に変えたことに伴う社会教育施設管理運営事業の委託料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の減が挙げられる。維持補修費については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2,153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積極的に道路側溝補修および舗装補修工事を行ったこと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で道路維持補修事業が減少したことが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挙げられる。扶助費に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円の減となっており、主な要因としては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障がい福祉事業や生活保護支給事業などの経常的な費用は増加している一方で令和４年度に実施した物価高騰に係る臨時的な費用が減少したことが挙げられる。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18,832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となっており、主な要因としては、石部駅周辺整備事業や認定こども園振興対策事業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で園舎統合・こども園化に向けた改築を進めたこと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る。普通建設事業費については、今後人口減少社会を迎えるにあたり新規事業から既存事業の長寿命化への方向転換および地方債の新規発行と償還のバランスに注視しながら事業を実施する必要がある。積立金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公共公益施設等の整備に係る財源確保のために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公共公益施設等整備基金の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積立額が減少した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ことによるものである。繰出金について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、類似団体内平均を下回っているが、これは平成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年度から下水道事業会計が企業会計へ移行したことにより、繰出金で支出していた一部が補助金及び負担金での支出になったためである。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54,382
50,572
70.40
23,459,809
22,597,961
746,597
13,871,177
22,375,712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95352</xdr:rowOff>
    </xdr:from>
    <xdr:to>
      <xdr:col>24</xdr:col>
      <xdr:colOff>63500</xdr:colOff>
      <xdr:row>35</xdr:row>
      <xdr:rowOff>160731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96102"/>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74320</xdr:rowOff>
    </xdr:from>
    <xdr:to>
      <xdr:col>19</xdr:col>
      <xdr:colOff>177800</xdr:colOff>
      <xdr:row>35</xdr:row>
      <xdr:rowOff>95352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7507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74320</xdr:rowOff>
    </xdr:from>
    <xdr:to>
      <xdr:col>15</xdr:col>
      <xdr:colOff>50800</xdr:colOff>
      <xdr:row>35</xdr:row>
      <xdr:rowOff>91237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75070"/>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51003</xdr:rowOff>
    </xdr:from>
    <xdr:to>
      <xdr:col>10</xdr:col>
      <xdr:colOff>114300</xdr:colOff>
      <xdr:row>35</xdr:row>
      <xdr:rowOff>91237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175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109931</xdr:rowOff>
    </xdr:from>
    <xdr:to>
      <xdr:col>24</xdr:col>
      <xdr:colOff>114300</xdr:colOff>
      <xdr:row>36</xdr:row>
      <xdr:rowOff>40081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88358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44552</xdr:rowOff>
    </xdr:from>
    <xdr:to>
      <xdr:col>20</xdr:col>
      <xdr:colOff>38100</xdr:colOff>
      <xdr:row>35</xdr:row>
      <xdr:rowOff>146152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162679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23520</xdr:rowOff>
    </xdr:from>
    <xdr:to>
      <xdr:col>15</xdr:col>
      <xdr:colOff>101600</xdr:colOff>
      <xdr:row>35</xdr:row>
      <xdr:rowOff>125120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141647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40437</xdr:rowOff>
    </xdr:from>
    <xdr:to>
      <xdr:col>10</xdr:col>
      <xdr:colOff>165100</xdr:colOff>
      <xdr:row>35</xdr:row>
      <xdr:rowOff>142037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158564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1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xdr:rowOff>
    </xdr:from>
    <xdr:to>
      <xdr:col>6</xdr:col>
      <xdr:colOff>38100</xdr:colOff>
      <xdr:row>35</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92930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47922</xdr:rowOff>
    </xdr:from>
    <xdr:to>
      <xdr:col>24</xdr:col>
      <xdr:colOff>63500</xdr:colOff>
      <xdr:row>57</xdr:row>
      <xdr:rowOff>68706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20572"/>
          <a:ext cx="8382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47922</xdr:rowOff>
    </xdr:from>
    <xdr:to>
      <xdr:col>19</xdr:col>
      <xdr:colOff>177800</xdr:colOff>
      <xdr:row>57</xdr:row>
      <xdr:rowOff>57875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20572"/>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143120</xdr:rowOff>
    </xdr:from>
    <xdr:to>
      <xdr:col>15</xdr:col>
      <xdr:colOff>50800</xdr:colOff>
      <xdr:row>57</xdr:row>
      <xdr:rowOff>57875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01420"/>
          <a:ext cx="889000" cy="4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143120</xdr:rowOff>
    </xdr:from>
    <xdr:to>
      <xdr:col>10</xdr:col>
      <xdr:colOff>114300</xdr:colOff>
      <xdr:row>57</xdr:row>
      <xdr:rowOff>85051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01420"/>
          <a:ext cx="889000" cy="4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17906</xdr:rowOff>
    </xdr:from>
    <xdr:to>
      <xdr:col>24</xdr:col>
      <xdr:colOff>114300</xdr:colOff>
      <xdr:row>57</xdr:row>
      <xdr:rowOff>119506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104283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168572</xdr:rowOff>
    </xdr:from>
    <xdr:to>
      <xdr:col>20</xdr:col>
      <xdr:colOff>38100</xdr:colOff>
      <xdr:row>57</xdr:row>
      <xdr:rowOff>98722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89849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6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7075</xdr:rowOff>
    </xdr:from>
    <xdr:to>
      <xdr:col>15</xdr:col>
      <xdr:colOff>101600</xdr:colOff>
      <xdr:row>57</xdr:row>
      <xdr:rowOff>108675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99802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92320</xdr:rowOff>
    </xdr:from>
    <xdr:to>
      <xdr:col>10</xdr:col>
      <xdr:colOff>165100</xdr:colOff>
      <xdr:row>55</xdr:row>
      <xdr:rowOff>22470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4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34251</xdr:rowOff>
    </xdr:from>
    <xdr:to>
      <xdr:col>6</xdr:col>
      <xdr:colOff>38100</xdr:colOff>
      <xdr:row>57</xdr:row>
      <xdr:rowOff>135851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126978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94655</xdr:rowOff>
    </xdr:from>
    <xdr:to>
      <xdr:col>24</xdr:col>
      <xdr:colOff>63500</xdr:colOff>
      <xdr:row>76</xdr:row>
      <xdr:rowOff>152175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4855"/>
          <a:ext cx="838200" cy="5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16278</xdr:rowOff>
    </xdr:from>
    <xdr:to>
      <xdr:col>19</xdr:col>
      <xdr:colOff>177800</xdr:colOff>
      <xdr:row>76</xdr:row>
      <xdr:rowOff>152175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6478"/>
          <a:ext cx="889000" cy="13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16278</xdr:rowOff>
    </xdr:from>
    <xdr:to>
      <xdr:col>15</xdr:col>
      <xdr:colOff>50800</xdr:colOff>
      <xdr:row>77</xdr:row>
      <xdr:rowOff>157345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6478"/>
          <a:ext cx="889000" cy="3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157345</xdr:rowOff>
    </xdr:from>
    <xdr:to>
      <xdr:col>10</xdr:col>
      <xdr:colOff>114300</xdr:colOff>
      <xdr:row>78</xdr:row>
      <xdr:rowOff>142453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8995"/>
          <a:ext cx="889000" cy="1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43855</xdr:rowOff>
    </xdr:from>
    <xdr:to>
      <xdr:col>24</xdr:col>
      <xdr:colOff>114300</xdr:colOff>
      <xdr:row>76</xdr:row>
      <xdr:rowOff>145455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22282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101375</xdr:rowOff>
    </xdr:from>
    <xdr:to>
      <xdr:col>20</xdr:col>
      <xdr:colOff>38100</xdr:colOff>
      <xdr:row>77</xdr:row>
      <xdr:rowOff>31525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22652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136928</xdr:rowOff>
    </xdr:from>
    <xdr:to>
      <xdr:col>15</xdr:col>
      <xdr:colOff>101600</xdr:colOff>
      <xdr:row>76</xdr:row>
      <xdr:rowOff>67078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58205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8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106545</xdr:rowOff>
    </xdr:from>
    <xdr:to>
      <xdr:col>10</xdr:col>
      <xdr:colOff>165100</xdr:colOff>
      <xdr:row>78</xdr:row>
      <xdr:rowOff>36695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27822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91653</xdr:rowOff>
    </xdr:from>
    <xdr:to>
      <xdr:col>6</xdr:col>
      <xdr:colOff>38100</xdr:colOff>
      <xdr:row>79</xdr:row>
      <xdr:rowOff>21803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12930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5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46089</xdr:rowOff>
    </xdr:from>
    <xdr:to>
      <xdr:col>24</xdr:col>
      <xdr:colOff>63500</xdr:colOff>
      <xdr:row>98</xdr:row>
      <xdr:rowOff>26409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05289"/>
          <a:ext cx="838200" cy="3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46089</xdr:rowOff>
    </xdr:from>
    <xdr:to>
      <xdr:col>19</xdr:col>
      <xdr:colOff>177800</xdr:colOff>
      <xdr:row>97</xdr:row>
      <xdr:rowOff>53118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05289"/>
          <a:ext cx="889000" cy="1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53118</xdr:rowOff>
    </xdr:from>
    <xdr:to>
      <xdr:col>15</xdr:col>
      <xdr:colOff>50800</xdr:colOff>
      <xdr:row>97</xdr:row>
      <xdr:rowOff>165036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3768"/>
          <a:ext cx="889000" cy="1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165036</xdr:rowOff>
    </xdr:from>
    <xdr:to>
      <xdr:col>10</xdr:col>
      <xdr:colOff>114300</xdr:colOff>
      <xdr:row>98</xdr:row>
      <xdr:rowOff>30487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95686"/>
          <a:ext cx="889000" cy="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147059</xdr:rowOff>
    </xdr:from>
    <xdr:to>
      <xdr:col>24</xdr:col>
      <xdr:colOff>114300</xdr:colOff>
      <xdr:row>98</xdr:row>
      <xdr:rowOff>77209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61986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166739</xdr:rowOff>
    </xdr:from>
    <xdr:to>
      <xdr:col>20</xdr:col>
      <xdr:colOff>38100</xdr:colOff>
      <xdr:row>96</xdr:row>
      <xdr:rowOff>96889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2318</xdr:rowOff>
    </xdr:from>
    <xdr:to>
      <xdr:col>15</xdr:col>
      <xdr:colOff>101600</xdr:colOff>
      <xdr:row>97</xdr:row>
      <xdr:rowOff>103918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114236</xdr:rowOff>
    </xdr:from>
    <xdr:to>
      <xdr:col>10</xdr:col>
      <xdr:colOff>165100</xdr:colOff>
      <xdr:row>98</xdr:row>
      <xdr:rowOff>44386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35513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151137</xdr:rowOff>
    </xdr:from>
    <xdr:to>
      <xdr:col>6</xdr:col>
      <xdr:colOff>38100</xdr:colOff>
      <xdr:row>98</xdr:row>
      <xdr:rowOff>81287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44694</xdr:rowOff>
    </xdr:from>
    <xdr:to>
      <xdr:col>55</xdr:col>
      <xdr:colOff>0</xdr:colOff>
      <xdr:row>38</xdr:row>
      <xdr:rowOff>58775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59794"/>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44694</xdr:rowOff>
    </xdr:from>
    <xdr:to>
      <xdr:col>50</xdr:col>
      <xdr:colOff>114300</xdr:colOff>
      <xdr:row>38</xdr:row>
      <xdr:rowOff>56673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59794"/>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56215</xdr:rowOff>
    </xdr:from>
    <xdr:to>
      <xdr:col>45</xdr:col>
      <xdr:colOff>177800</xdr:colOff>
      <xdr:row>38</xdr:row>
      <xdr:rowOff>56673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713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42590</xdr:rowOff>
    </xdr:from>
    <xdr:to>
      <xdr:col>41</xdr:col>
      <xdr:colOff>50800</xdr:colOff>
      <xdr:row>38</xdr:row>
      <xdr:rowOff>56215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57690"/>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xdr:rowOff>
    </xdr:from>
    <xdr:to>
      <xdr:col>55</xdr:col>
      <xdr:colOff>50800</xdr:colOff>
      <xdr:row>38</xdr:row>
      <xdr:rowOff>109575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165344</xdr:rowOff>
    </xdr:from>
    <xdr:to>
      <xdr:col>50</xdr:col>
      <xdr:colOff>165100</xdr:colOff>
      <xdr:row>38</xdr:row>
      <xdr:rowOff>95494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86621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6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5873</xdr:rowOff>
    </xdr:from>
    <xdr:to>
      <xdr:col>46</xdr:col>
      <xdr:colOff>38100</xdr:colOff>
      <xdr:row>38</xdr:row>
      <xdr:rowOff>107473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98600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3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5415</xdr:rowOff>
    </xdr:from>
    <xdr:to>
      <xdr:col>41</xdr:col>
      <xdr:colOff>101600</xdr:colOff>
      <xdr:row>38</xdr:row>
      <xdr:rowOff>107015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98142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163240</xdr:rowOff>
    </xdr:from>
    <xdr:to>
      <xdr:col>36</xdr:col>
      <xdr:colOff>165100</xdr:colOff>
      <xdr:row>38</xdr:row>
      <xdr:rowOff>93390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84517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5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71018</xdr:rowOff>
    </xdr:from>
    <xdr:to>
      <xdr:col>55</xdr:col>
      <xdr:colOff>0</xdr:colOff>
      <xdr:row>58</xdr:row>
      <xdr:rowOff>114364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5118"/>
          <a:ext cx="838200" cy="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114364</xdr:rowOff>
    </xdr:from>
    <xdr:to>
      <xdr:col>50</xdr:col>
      <xdr:colOff>114300</xdr:colOff>
      <xdr:row>58</xdr:row>
      <xdr:rowOff>142266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8464"/>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127318</xdr:rowOff>
    </xdr:from>
    <xdr:to>
      <xdr:col>45</xdr:col>
      <xdr:colOff>177800</xdr:colOff>
      <xdr:row>58</xdr:row>
      <xdr:rowOff>142266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71418"/>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127318</xdr:rowOff>
    </xdr:from>
    <xdr:to>
      <xdr:col>41</xdr:col>
      <xdr:colOff>50800</xdr:colOff>
      <xdr:row>58</xdr:row>
      <xdr:rowOff>163564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71418"/>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20218</xdr:rowOff>
    </xdr:from>
    <xdr:to>
      <xdr:col>55</xdr:col>
      <xdr:colOff>50800</xdr:colOff>
      <xdr:row>58</xdr:row>
      <xdr:rowOff>121818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63564</xdr:rowOff>
    </xdr:from>
    <xdr:to>
      <xdr:col>50</xdr:col>
      <xdr:colOff>165100</xdr:colOff>
      <xdr:row>58</xdr:row>
      <xdr:rowOff>165164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156291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0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91466</xdr:rowOff>
    </xdr:from>
    <xdr:to>
      <xdr:col>46</xdr:col>
      <xdr:colOff>38100</xdr:colOff>
      <xdr:row>59</xdr:row>
      <xdr:rowOff>21616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12743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2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76518</xdr:rowOff>
    </xdr:from>
    <xdr:to>
      <xdr:col>41</xdr:col>
      <xdr:colOff>101600</xdr:colOff>
      <xdr:row>59</xdr:row>
      <xdr:rowOff>6668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169245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112764</xdr:rowOff>
    </xdr:from>
    <xdr:to>
      <xdr:col>36</xdr:col>
      <xdr:colOff>165100</xdr:colOff>
      <xdr:row>59</xdr:row>
      <xdr:rowOff>42914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34041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4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120402</xdr:rowOff>
    </xdr:from>
    <xdr:to>
      <xdr:col>55</xdr:col>
      <xdr:colOff>0</xdr:colOff>
      <xdr:row>78</xdr:row>
      <xdr:rowOff>124537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93502"/>
          <a:ext cx="8382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94704</xdr:rowOff>
    </xdr:from>
    <xdr:to>
      <xdr:col>50</xdr:col>
      <xdr:colOff>114300</xdr:colOff>
      <xdr:row>78</xdr:row>
      <xdr:rowOff>124537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67804"/>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87237</xdr:rowOff>
    </xdr:from>
    <xdr:to>
      <xdr:col>45</xdr:col>
      <xdr:colOff>177800</xdr:colOff>
      <xdr:row>78</xdr:row>
      <xdr:rowOff>94704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033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87237</xdr:rowOff>
    </xdr:from>
    <xdr:to>
      <xdr:col>41</xdr:col>
      <xdr:colOff>50800</xdr:colOff>
      <xdr:row>78</xdr:row>
      <xdr:rowOff>150101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0337"/>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69602</xdr:rowOff>
    </xdr:from>
    <xdr:to>
      <xdr:col>55</xdr:col>
      <xdr:colOff>50800</xdr:colOff>
      <xdr:row>78</xdr:row>
      <xdr:rowOff>171202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155979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73737</xdr:rowOff>
    </xdr:from>
    <xdr:to>
      <xdr:col>50</xdr:col>
      <xdr:colOff>165100</xdr:colOff>
      <xdr:row>79</xdr:row>
      <xdr:rowOff>3887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166464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43904</xdr:rowOff>
    </xdr:from>
    <xdr:to>
      <xdr:col>46</xdr:col>
      <xdr:colOff>38100</xdr:colOff>
      <xdr:row>78</xdr:row>
      <xdr:rowOff>145504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136631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36437</xdr:rowOff>
    </xdr:from>
    <xdr:to>
      <xdr:col>41</xdr:col>
      <xdr:colOff>101600</xdr:colOff>
      <xdr:row>78</xdr:row>
      <xdr:rowOff>138037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129164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99301</xdr:rowOff>
    </xdr:from>
    <xdr:to>
      <xdr:col>36</xdr:col>
      <xdr:colOff>165100</xdr:colOff>
      <xdr:row>79</xdr:row>
      <xdr:rowOff>29451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20578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65731</xdr:rowOff>
    </xdr:from>
    <xdr:to>
      <xdr:col>55</xdr:col>
      <xdr:colOff>0</xdr:colOff>
      <xdr:row>98</xdr:row>
      <xdr:rowOff>93621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96381"/>
          <a:ext cx="8382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47606</xdr:rowOff>
    </xdr:from>
    <xdr:to>
      <xdr:col>50</xdr:col>
      <xdr:colOff>114300</xdr:colOff>
      <xdr:row>98</xdr:row>
      <xdr:rowOff>93621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49706"/>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47606</xdr:rowOff>
    </xdr:from>
    <xdr:to>
      <xdr:col>45</xdr:col>
      <xdr:colOff>177800</xdr:colOff>
      <xdr:row>98</xdr:row>
      <xdr:rowOff>78583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49706"/>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78583</xdr:rowOff>
    </xdr:from>
    <xdr:to>
      <xdr:col>41</xdr:col>
      <xdr:colOff>50800</xdr:colOff>
      <xdr:row>98</xdr:row>
      <xdr:rowOff>95825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80683"/>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14931</xdr:rowOff>
    </xdr:from>
    <xdr:to>
      <xdr:col>55</xdr:col>
      <xdr:colOff>50800</xdr:colOff>
      <xdr:row>97</xdr:row>
      <xdr:rowOff>116531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164808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42821</xdr:rowOff>
    </xdr:from>
    <xdr:to>
      <xdr:col>50</xdr:col>
      <xdr:colOff>165100</xdr:colOff>
      <xdr:row>98</xdr:row>
      <xdr:rowOff>144421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135548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168256</xdr:rowOff>
    </xdr:from>
    <xdr:to>
      <xdr:col>46</xdr:col>
      <xdr:colOff>38100</xdr:colOff>
      <xdr:row>98</xdr:row>
      <xdr:rowOff>98406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89533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27783</xdr:rowOff>
    </xdr:from>
    <xdr:to>
      <xdr:col>41</xdr:col>
      <xdr:colOff>101600</xdr:colOff>
      <xdr:row>98</xdr:row>
      <xdr:rowOff>129383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120510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2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45025</xdr:rowOff>
    </xdr:from>
    <xdr:to>
      <xdr:col>36</xdr:col>
      <xdr:colOff>165100</xdr:colOff>
      <xdr:row>98</xdr:row>
      <xdr:rowOff>146625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137752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43459</xdr:rowOff>
    </xdr:from>
    <xdr:to>
      <xdr:col>85</xdr:col>
      <xdr:colOff>127000</xdr:colOff>
      <xdr:row>37</xdr:row>
      <xdr:rowOff>89819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87109"/>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43459</xdr:rowOff>
    </xdr:from>
    <xdr:to>
      <xdr:col>81</xdr:col>
      <xdr:colOff>50800</xdr:colOff>
      <xdr:row>37</xdr:row>
      <xdr:rowOff>124292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87109"/>
          <a:ext cx="8890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120178</xdr:rowOff>
    </xdr:from>
    <xdr:to>
      <xdr:col>76</xdr:col>
      <xdr:colOff>114300</xdr:colOff>
      <xdr:row>37</xdr:row>
      <xdr:rowOff>124292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6382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115834</xdr:rowOff>
    </xdr:from>
    <xdr:to>
      <xdr:col>71</xdr:col>
      <xdr:colOff>177800</xdr:colOff>
      <xdr:row>37</xdr:row>
      <xdr:rowOff>120178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5948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39019</xdr:rowOff>
    </xdr:from>
    <xdr:to>
      <xdr:col>85</xdr:col>
      <xdr:colOff>177800</xdr:colOff>
      <xdr:row>37</xdr:row>
      <xdr:rowOff>140619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17446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164109</xdr:rowOff>
    </xdr:from>
    <xdr:to>
      <xdr:col>81</xdr:col>
      <xdr:colOff>101600</xdr:colOff>
      <xdr:row>37</xdr:row>
      <xdr:rowOff>94259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85386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73492</xdr:rowOff>
    </xdr:from>
    <xdr:to>
      <xdr:col>76</xdr:col>
      <xdr:colOff>165100</xdr:colOff>
      <xdr:row>38</xdr:row>
      <xdr:rowOff>3642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166219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69378</xdr:rowOff>
    </xdr:from>
    <xdr:to>
      <xdr:col>72</xdr:col>
      <xdr:colOff>38100</xdr:colOff>
      <xdr:row>37</xdr:row>
      <xdr:rowOff>170977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13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162105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65034</xdr:rowOff>
    </xdr:from>
    <xdr:to>
      <xdr:col>67</xdr:col>
      <xdr:colOff>101600</xdr:colOff>
      <xdr:row>37</xdr:row>
      <xdr:rowOff>166634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157761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106972</xdr:rowOff>
    </xdr:from>
    <xdr:to>
      <xdr:col>85</xdr:col>
      <xdr:colOff>127000</xdr:colOff>
      <xdr:row>58</xdr:row>
      <xdr:rowOff>118681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51072"/>
          <a:ext cx="8382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64821</xdr:rowOff>
    </xdr:from>
    <xdr:to>
      <xdr:col>81</xdr:col>
      <xdr:colOff>50800</xdr:colOff>
      <xdr:row>58</xdr:row>
      <xdr:rowOff>106972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08921"/>
          <a:ext cx="88900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43574</xdr:rowOff>
    </xdr:from>
    <xdr:to>
      <xdr:col>76</xdr:col>
      <xdr:colOff>114300</xdr:colOff>
      <xdr:row>58</xdr:row>
      <xdr:rowOff>64821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87674"/>
          <a:ext cx="889000" cy="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43574</xdr:rowOff>
    </xdr:from>
    <xdr:to>
      <xdr:col>71</xdr:col>
      <xdr:colOff>177800</xdr:colOff>
      <xdr:row>58</xdr:row>
      <xdr:rowOff>85369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87674"/>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67881</xdr:rowOff>
    </xdr:from>
    <xdr:to>
      <xdr:col>85</xdr:col>
      <xdr:colOff>177800</xdr:colOff>
      <xdr:row>58</xdr:row>
      <xdr:rowOff>169481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154258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56172</xdr:rowOff>
    </xdr:from>
    <xdr:to>
      <xdr:col>81</xdr:col>
      <xdr:colOff>101600</xdr:colOff>
      <xdr:row>58</xdr:row>
      <xdr:rowOff>157772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148899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14021</xdr:rowOff>
    </xdr:from>
    <xdr:to>
      <xdr:col>76</xdr:col>
      <xdr:colOff>165100</xdr:colOff>
      <xdr:row>58</xdr:row>
      <xdr:rowOff>115621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106748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164224</xdr:rowOff>
    </xdr:from>
    <xdr:to>
      <xdr:col>72</xdr:col>
      <xdr:colOff>38100</xdr:colOff>
      <xdr:row>58</xdr:row>
      <xdr:rowOff>94374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85501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34569</xdr:rowOff>
    </xdr:from>
    <xdr:to>
      <xdr:col>67</xdr:col>
      <xdr:colOff>101600</xdr:colOff>
      <xdr:row>58</xdr:row>
      <xdr:rowOff>136169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127296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138945</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045"/>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137460</xdr:rowOff>
    </xdr:from>
    <xdr:to>
      <xdr:col>81</xdr:col>
      <xdr:colOff>50800</xdr:colOff>
      <xdr:row>78</xdr:row>
      <xdr:rowOff>138945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056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137460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1056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88145</xdr:rowOff>
    </xdr:from>
    <xdr:to>
      <xdr:col>81</xdr:col>
      <xdr:colOff>101600</xdr:colOff>
      <xdr:row>79</xdr:row>
      <xdr:rowOff>18295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9422</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5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86660</xdr:rowOff>
    </xdr:from>
    <xdr:to>
      <xdr:col>76</xdr:col>
      <xdr:colOff>165100</xdr:colOff>
      <xdr:row>79</xdr:row>
      <xdr:rowOff>16810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7937</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552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155752</xdr:rowOff>
    </xdr:from>
    <xdr:to>
      <xdr:col>85</xdr:col>
      <xdr:colOff>127000</xdr:colOff>
      <xdr:row>94</xdr:row>
      <xdr:rowOff>170137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72052"/>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90371</xdr:rowOff>
    </xdr:from>
    <xdr:to>
      <xdr:col>81</xdr:col>
      <xdr:colOff>50800</xdr:colOff>
      <xdr:row>94</xdr:row>
      <xdr:rowOff>170137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06671"/>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90371</xdr:rowOff>
    </xdr:from>
    <xdr:to>
      <xdr:col>76</xdr:col>
      <xdr:colOff>114300</xdr:colOff>
      <xdr:row>95</xdr:row>
      <xdr:rowOff>47117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06671"/>
          <a:ext cx="889000" cy="1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34413</xdr:rowOff>
    </xdr:from>
    <xdr:to>
      <xdr:col>71</xdr:col>
      <xdr:colOff>177800</xdr:colOff>
      <xdr:row>95</xdr:row>
      <xdr:rowOff>47117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22163"/>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104952</xdr:rowOff>
    </xdr:from>
    <xdr:to>
      <xdr:col>85</xdr:col>
      <xdr:colOff>177800</xdr:colOff>
      <xdr:row>95</xdr:row>
      <xdr:rowOff>35102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127829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119337</xdr:rowOff>
    </xdr:from>
    <xdr:to>
      <xdr:col>81</xdr:col>
      <xdr:colOff>101600</xdr:colOff>
      <xdr:row>95</xdr:row>
      <xdr:rowOff>49487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66014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39571</xdr:rowOff>
    </xdr:from>
    <xdr:to>
      <xdr:col>76</xdr:col>
      <xdr:colOff>165100</xdr:colOff>
      <xdr:row>94</xdr:row>
      <xdr:rowOff>141171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157698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167767</xdr:rowOff>
    </xdr:from>
    <xdr:to>
      <xdr:col>72</xdr:col>
      <xdr:colOff>38100</xdr:colOff>
      <xdr:row>95</xdr:row>
      <xdr:rowOff>97917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114444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155063</xdr:rowOff>
    </xdr:from>
    <xdr:to>
      <xdr:col>67</xdr:col>
      <xdr:colOff>101600</xdr:colOff>
      <xdr:row>95</xdr:row>
      <xdr:rowOff>85213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101740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4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総務費については前年度比</a:t>
          </a:r>
          <a:r>
            <a:rPr kumimoji="1" lang="en-US" altLang="ja-JP" sz="1300">
              <a:latin typeface="ＭＳ Ｐゴシック" panose="020B0600070205080204" pitchFamily="50" charset="-128"/>
              <a:ea typeface="ＭＳ Ｐゴシック" panose="020B0600070205080204" pitchFamily="50" charset="-128"/>
            </a:rPr>
            <a:t>4,546</a:t>
          </a:r>
          <a:r>
            <a:rPr kumimoji="1" lang="ja-JP" altLang="en-US" sz="1300">
              <a:latin typeface="ＭＳ Ｐゴシック" panose="020B0600070205080204" pitchFamily="50" charset="-128"/>
              <a:ea typeface="ＭＳ Ｐゴシック" panose="020B0600070205080204" pitchFamily="50" charset="-128"/>
            </a:rPr>
            <a:t>円の減となったが、主な要因としては、前年度に庁舎南玄関風除室改修等工事を行い庁舎維持管理経費が増加したことによる差額や財政調整基金および庁舎整備基金の積立額が前年度と比較して減少したことによるものである。民生費については前年度比</a:t>
          </a:r>
          <a:r>
            <a:rPr kumimoji="1" lang="en-US" altLang="ja-JP" sz="1300">
              <a:latin typeface="ＭＳ Ｐゴシック" panose="020B0600070205080204" pitchFamily="50" charset="-128"/>
              <a:ea typeface="ＭＳ Ｐゴシック" panose="020B0600070205080204" pitchFamily="50" charset="-128"/>
            </a:rPr>
            <a:t>5,284</a:t>
          </a:r>
          <a:r>
            <a:rPr kumimoji="1" lang="ja-JP" altLang="en-US" sz="1300">
              <a:latin typeface="ＭＳ Ｐゴシック" panose="020B0600070205080204" pitchFamily="50" charset="-128"/>
              <a:ea typeface="ＭＳ Ｐゴシック" panose="020B0600070205080204" pitchFamily="50" charset="-128"/>
            </a:rPr>
            <a:t>円の増となったが、主な要因としては、民生費のうち社会福祉費の電力・ガス・食料品等価格高騰重点支援地方交付金事業等の物価高騰対策に係る臨時的な費用が減少した一方で、生活保護費のうち生活保護受給者数の増加に伴う各扶助費の増加や児童福祉費のうち認定こども園振興対策事業で園舎統合・こども園化に向けた改築を進めたことによる増が挙げられる。社会保障関係経費が上昇する中で、今後増加していく見込みであるため、予防事業および自立支援の展開により抑制に努める必要がある。衛生費については前年度比</a:t>
          </a:r>
          <a:r>
            <a:rPr kumimoji="1" lang="en-US" altLang="ja-JP" sz="1300">
              <a:latin typeface="ＭＳ Ｐゴシック" panose="020B0600070205080204" pitchFamily="50" charset="-128"/>
              <a:ea typeface="ＭＳ Ｐゴシック" panose="020B0600070205080204" pitchFamily="50" charset="-128"/>
            </a:rPr>
            <a:t>16,967</a:t>
          </a:r>
          <a:r>
            <a:rPr kumimoji="1" lang="ja-JP" altLang="en-US" sz="1300">
              <a:latin typeface="ＭＳ Ｐゴシック" panose="020B0600070205080204" pitchFamily="50" charset="-128"/>
              <a:ea typeface="ＭＳ Ｐゴシック" panose="020B0600070205080204" pitchFamily="50" charset="-128"/>
            </a:rPr>
            <a:t>円の減となったが、主な要因は公共公益施設等整備基金の積立額の減少や新型コロナウイルスワクチン住民接種事業の縮小による事業費の減少によるものである。農林水産業費については前年度比</a:t>
          </a:r>
          <a:r>
            <a:rPr kumimoji="1" lang="en-US" altLang="ja-JP" sz="1300">
              <a:latin typeface="ＭＳ Ｐゴシック" panose="020B0600070205080204" pitchFamily="50" charset="-128"/>
              <a:ea typeface="ＭＳ Ｐゴシック" panose="020B0600070205080204" pitchFamily="50" charset="-128"/>
            </a:rPr>
            <a:t>3,413</a:t>
          </a:r>
          <a:r>
            <a:rPr kumimoji="1" lang="ja-JP" altLang="en-US" sz="1300">
              <a:latin typeface="ＭＳ Ｐゴシック" panose="020B0600070205080204" pitchFamily="50" charset="-128"/>
              <a:ea typeface="ＭＳ Ｐゴシック" panose="020B0600070205080204" pitchFamily="50" charset="-128"/>
            </a:rPr>
            <a:t>円の増となったが、主な要因としては農業用水路改修事業費および跨道橋撤去による事業費の増加によるものである。土木費については前年度比</a:t>
          </a:r>
          <a:r>
            <a:rPr kumimoji="1" lang="en-US" altLang="ja-JP" sz="1300">
              <a:latin typeface="ＭＳ Ｐゴシック" panose="020B0600070205080204" pitchFamily="50" charset="-128"/>
              <a:ea typeface="ＭＳ Ｐゴシック" panose="020B0600070205080204" pitchFamily="50" charset="-128"/>
            </a:rPr>
            <a:t>12,208</a:t>
          </a:r>
          <a:r>
            <a:rPr kumimoji="1" lang="ja-JP" altLang="en-US" sz="1300">
              <a:latin typeface="ＭＳ Ｐゴシック" panose="020B0600070205080204" pitchFamily="50" charset="-128"/>
              <a:ea typeface="ＭＳ Ｐゴシック" panose="020B0600070205080204" pitchFamily="50" charset="-128"/>
            </a:rPr>
            <a:t>円の増となったが、主な要因としては石部駅周辺整備事業の増などによるものである。教育費については前年度比</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円の減となっており、主な要因としては市文化ホールが指定管理施設から直営に移行したことに伴う社会教育施設管理運営事業の減などによるものである。公債費については前年度比</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円の増となっており、主な要因としては臨時財政対策債および一般事業債（下田まちづくりセンター大規模改修事業）について</a:t>
          </a:r>
          <a:r>
            <a:rPr kumimoji="1" lang="en-US" altLang="ja-JP" sz="1300">
              <a:latin typeface="ＭＳ Ｐゴシック" panose="020B0600070205080204" pitchFamily="50" charset="-128"/>
              <a:ea typeface="ＭＳ Ｐゴシック" panose="020B0600070205080204" pitchFamily="50" charset="-128"/>
            </a:rPr>
            <a:t>76,400</a:t>
          </a:r>
          <a:r>
            <a:rPr kumimoji="1" lang="ja-JP" altLang="en-US" sz="1300">
              <a:latin typeface="ＭＳ Ｐゴシック" panose="020B0600070205080204" pitchFamily="50" charset="-128"/>
              <a:ea typeface="ＭＳ Ｐゴシック" panose="020B0600070205080204" pitchFamily="50" charset="-128"/>
            </a:rPr>
            <a:t>千円繰上償還を行ったことによるものである。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財政調整基金については、各年度とも</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億円を超える残高を有しており、標準財政規模の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％程度の残高確保を目標とし取り組んでいる。実質収支については、各年度とも黒字を計上しており、健全な状態を維持している。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実質単年度収支については、財政調整基金を取り崩すことなく決算剰余金を積み立てることが出来たため黒字となった。</a:t>
          </a:r>
        </a:p>
        <a:p>
          <a:r>
            <a:rPr kumimoji="1" lang="ja-JP" altLang="en-US" sz="1200">
              <a:latin typeface="ＭＳ ゴシック" pitchFamily="49" charset="-128"/>
              <a:ea typeface="ＭＳ ゴシック" pitchFamily="49" charset="-128"/>
            </a:rPr>
            <a:t>　黒字の累積が続いているおり、今後は基金を取り崩して庁舎整備事業や行政サービスの向上等市民に還元する方法を検討していく必要がある。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訪問看護ステーション事業特別会計について、人事異動による職員数や給与費の増加と訪問件数が減少したため赤字となった。その他の特別会計においても黒字で推移しているものの、一般会計からの繰入により維持している状態である。</a:t>
          </a:r>
        </a:p>
        <a:p>
          <a:r>
            <a:rPr kumimoji="1" lang="ja-JP" altLang="en-US" sz="1400">
              <a:latin typeface="ＭＳ ゴシック" pitchFamily="49" charset="-128"/>
              <a:ea typeface="ＭＳ ゴシック" pitchFamily="49" charset="-128"/>
            </a:rPr>
            <a:t>　繰出対象会計の収入確保を念頭に置き、独立採算の原則により繰出額を抑制に努める必要がある。</a:t>
          </a:r>
        </a:p>
        <a:p>
          <a:r>
            <a:rPr kumimoji="1" lang="ja-JP" altLang="en-US" sz="1400">
              <a:latin typeface="ＭＳ ゴシック" pitchFamily="49" charset="-128"/>
              <a:ea typeface="ＭＳ ゴシック" pitchFamily="49" charset="-128"/>
            </a:rPr>
            <a:t>　今後も限りある予算の効率性を高め、適切な受益者負担となるよう各種利用料の見直し等を行い健全な行財政運営及び経営管理を推進していく。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元利償還金においては、懸案事項であった老朽化した義務教育施設の耐震化事業、市町村合併による旧町域の均衡ある発展に資する事業を市債を財源とし、平成</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年の合併以降積極的に実施してきたことにより、依然として高い状態である。</a:t>
          </a:r>
        </a:p>
        <a:p>
          <a:r>
            <a:rPr kumimoji="1" lang="ja-JP" altLang="en-US" sz="1300">
              <a:latin typeface="ＭＳ ゴシック" pitchFamily="49" charset="-128"/>
              <a:ea typeface="ＭＳ ゴシック" pitchFamily="49" charset="-128"/>
            </a:rPr>
            <a:t>　しかし算入公債費等においては、臨時財政対策債および旧合併特例事業債の占める割合が高く、現状では実質公債費比率は横ばい傾向にある。ただ旧合併特例債の発行可能額が残り少ないことと、発行期限が迫っていることを考慮すると、今後実施する大型投資的事業においては後年に過度の負担とならないよう事業費の平準化や費用対効果、基金の活用など事業手法等を見極め実施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一般会計等に係る地方債の現在高について、前年と比較して臨時財政対策債の借入額が大きく減少したことなどにより、償還額が発行額を上回ったため、残高は減となった。</a:t>
          </a:r>
        </a:p>
        <a:p>
          <a:r>
            <a:rPr kumimoji="1" lang="ja-JP" altLang="en-US" sz="1400">
              <a:latin typeface="ＭＳ ゴシック" pitchFamily="49" charset="-128"/>
              <a:ea typeface="ＭＳ ゴシック" pitchFamily="49" charset="-128"/>
            </a:rPr>
            <a:t>　また、公営企業債等繰入見込額については、下水道事業会計における起債残高の減少に伴い、減少傾向となっている。さらに、充当可能基金については、財政調整基金、庁舎整備基金等の積み増しを行ったことにより増加となった。そのため、将来負担比率の分子は増加した。</a:t>
          </a:r>
        </a:p>
        <a:p>
          <a:r>
            <a:rPr kumimoji="1" lang="ja-JP" altLang="en-US" sz="1400">
              <a:latin typeface="ＭＳ ゴシック" pitchFamily="49" charset="-128"/>
              <a:ea typeface="ＭＳ ゴシック" pitchFamily="49" charset="-128"/>
            </a:rPr>
            <a:t>　いずれの年度も早期健全化基準未満ではあるが、今後も、事業内容等の十分な協議・検討のもとに、真に必要な地方債の発行を行いながら、財政の健全化を図る。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滋賀県湖南市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百万円、庁舎整備の財源確保のために庁舎整備基金に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公共施設等総合管理計画（個別施設計画）に基づき、老朽化の進む公共施設の長寿命化対策に備え、計画的に基金積み立てを行っていく。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公共公益施設等整備基金：保健衛生施設、教育施設、文化施設、環境衛生施設等の設置および施設の整備。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庁舎整備基金：庁舎整備に必要となる基金。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振興基金：市民の連携強化および地域振興を図るための基金。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ふるさときらめき湖南づくり応援基金：ふるさと納税寄付金を財源とした基金。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公共公益施設等整備基金：交通安全施設整備事業に１百万円、まちづくりセンター管理運営費に１百万円、広域清掃費に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庁舎整備基金：将来の庁舎整備の財源確保のため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ふるさときらめき湖南づくり応援基金：令和４年度ふるさと納税寄付額の大部分を積み立てたため、増加した。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笹ヶ谷霊園管理基金：笹ヶ谷霊園の維持、改修等に係る事業を実施するため３百万円を取り崩したため、減少した。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公共公益施設等整備基金：今後継続利用する公共施設の長寿命化対策に取り組むため、計画的に積み立てていく。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障がい福祉サービスおよび障がい児施設通所の利用が増加したことにより、扶助費のうち、障がい福祉サービス費</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百万円、障がい児通所給付費等４百万円の取り崩しを行ったが、決算剰余金を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百万円積み立てることができたため増加した。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不測の財政支出や老朽化する公共施設への対応を踏まえながら、標準財政規模の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％程度の残高確保を目標として取り組み、持続可能な財政運営を図っていく。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運用利息分を積み立てたことにより増加した。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公共施設の老朽化対策等に係る起債の償還に備え、財政調整基金と合わせて継続的に積み立てを行っていく。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23459809</v>
      </c>
      <c r="BO4" s="371"/>
      <c r="BP4" s="371"/>
      <c r="BQ4" s="371"/>
      <c r="BR4" s="371"/>
      <c r="BS4" s="371"/>
      <c r="BT4" s="371"/>
      <c r="BU4" s="372"/>
      <c r="BV4" s="370">
        <v>23388235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3.7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22597961</v>
      </c>
      <c r="BO5" s="408"/>
      <c r="BP5" s="408"/>
      <c r="BQ5" s="408"/>
      <c r="BR5" s="408"/>
      <c r="BS5" s="408"/>
      <c r="BT5" s="408"/>
      <c r="BU5" s="409"/>
      <c r="BV5" s="407">
        <v>22785995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88.2</v>
      </c>
      <c r="CU5" s="405"/>
      <c r="CV5" s="405"/>
      <c r="CW5" s="405"/>
      <c r="CX5" s="405"/>
      <c r="CY5" s="405"/>
      <c r="CZ5" s="405"/>
      <c r="DA5" s="406"/>
      <c r="DB5" s="404">
        <v>89.2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861848</v>
      </c>
      <c r="BO6" s="408"/>
      <c r="BP6" s="408"/>
      <c r="BQ6" s="408"/>
      <c r="BR6" s="408"/>
      <c r="BS6" s="408"/>
      <c r="BT6" s="408"/>
      <c r="BU6" s="409"/>
      <c r="BV6" s="407">
        <v>602240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89.1</v>
      </c>
      <c r="CU6" s="445"/>
      <c r="CV6" s="445"/>
      <c r="CW6" s="445"/>
      <c r="CX6" s="445"/>
      <c r="CY6" s="445"/>
      <c r="CZ6" s="445"/>
      <c r="DA6" s="446"/>
      <c r="DB6" s="444">
        <v>91.4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115251</v>
      </c>
      <c r="BO7" s="408"/>
      <c r="BP7" s="408"/>
      <c r="BQ7" s="408"/>
      <c r="BR7" s="408"/>
      <c r="BS7" s="408"/>
      <c r="BT7" s="408"/>
      <c r="BU7" s="409"/>
      <c r="BV7" s="407">
        <v>93477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13871177</v>
      </c>
      <c r="CU7" s="408"/>
      <c r="CV7" s="408"/>
      <c r="CW7" s="408"/>
      <c r="CX7" s="408"/>
      <c r="CY7" s="408"/>
      <c r="CZ7" s="408"/>
      <c r="DA7" s="409"/>
      <c r="DB7" s="407">
        <v>13606525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746597</v>
      </c>
      <c r="BO8" s="408"/>
      <c r="BP8" s="408"/>
      <c r="BQ8" s="408"/>
      <c r="BR8" s="408"/>
      <c r="BS8" s="408"/>
      <c r="BT8" s="408"/>
      <c r="BU8" s="409"/>
      <c r="BV8" s="407">
        <v>508763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54460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237834</v>
      </c>
      <c r="BO9" s="408"/>
      <c r="BP9" s="408"/>
      <c r="BQ9" s="408"/>
      <c r="BR9" s="408"/>
      <c r="BS9" s="408"/>
      <c r="BT9" s="408"/>
      <c r="BU9" s="409"/>
      <c r="BV9" s="407">
        <v>-360759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16.100000000000001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54289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261864</v>
      </c>
      <c r="BO10" s="408"/>
      <c r="BP10" s="408"/>
      <c r="BQ10" s="408"/>
      <c r="BR10" s="408"/>
      <c r="BS10" s="408"/>
      <c r="BT10" s="408"/>
      <c r="BU10" s="409"/>
      <c r="BV10" s="407">
        <v>441249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76417</v>
      </c>
      <c r="BO11" s="408"/>
      <c r="BP11" s="408"/>
      <c r="BQ11" s="408"/>
      <c r="BR11" s="408"/>
      <c r="BS11" s="408"/>
      <c r="BT11" s="408"/>
      <c r="BU11" s="409"/>
      <c r="BV11" s="407">
        <v>41800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54382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14000</v>
      </c>
      <c r="BO12" s="408"/>
      <c r="BP12" s="408"/>
      <c r="BQ12" s="408"/>
      <c r="BR12" s="408"/>
      <c r="BS12" s="408"/>
      <c r="BT12" s="408"/>
      <c r="BU12" s="409"/>
      <c r="BV12" s="407">
        <v>539355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50572</v>
      </c>
      <c r="S13" s="492"/>
      <c r="T13" s="492"/>
      <c r="U13" s="492"/>
      <c r="V13" s="493"/>
      <c r="W13" s="423" t="s">
        <v>131</v>
      </c>
      <c r="X13" s="424"/>
      <c r="Y13" s="424"/>
      <c r="Z13" s="424"/>
      <c r="AA13" s="424"/>
      <c r="AB13" s="414"/>
      <c r="AC13" s="458">
        <v>364</v>
      </c>
      <c r="AD13" s="459"/>
      <c r="AE13" s="459"/>
      <c r="AF13" s="459"/>
      <c r="AG13" s="501"/>
      <c r="AH13" s="458">
        <v>394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562115</v>
      </c>
      <c r="BO13" s="408"/>
      <c r="BP13" s="408"/>
      <c r="BQ13" s="408"/>
      <c r="BR13" s="408"/>
      <c r="BS13" s="408"/>
      <c r="BT13" s="408"/>
      <c r="BU13" s="409"/>
      <c r="BV13" s="407">
        <v>-417065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54601</v>
      </c>
      <c r="S14" s="492"/>
      <c r="T14" s="492"/>
      <c r="U14" s="492"/>
      <c r="V14" s="493"/>
      <c r="W14" s="397"/>
      <c r="X14" s="398"/>
      <c r="Y14" s="398"/>
      <c r="Z14" s="398"/>
      <c r="AA14" s="398"/>
      <c r="AB14" s="387"/>
      <c r="AC14" s="494">
        <v>1.4</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51093</v>
      </c>
      <c r="S15" s="492"/>
      <c r="T15" s="492"/>
      <c r="U15" s="492"/>
      <c r="V15" s="493"/>
      <c r="W15" s="423" t="s">
        <v>137</v>
      </c>
      <c r="X15" s="424"/>
      <c r="Y15" s="424"/>
      <c r="Z15" s="424"/>
      <c r="AA15" s="424"/>
      <c r="AB15" s="414"/>
      <c r="AC15" s="458">
        <v>11312</v>
      </c>
      <c r="AD15" s="459"/>
      <c r="AE15" s="459"/>
      <c r="AF15" s="459"/>
      <c r="AG15" s="501"/>
      <c r="AH15" s="458">
        <v>11663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8286943</v>
      </c>
      <c r="BO15" s="371"/>
      <c r="BP15" s="371"/>
      <c r="BQ15" s="371"/>
      <c r="BR15" s="371"/>
      <c r="BS15" s="371"/>
      <c r="BT15" s="371"/>
      <c r="BU15" s="372"/>
      <c r="BV15" s="370">
        <v>8117170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43.3</v>
      </c>
      <c r="AD16" s="495"/>
      <c r="AE16" s="495"/>
      <c r="AF16" s="495"/>
      <c r="AG16" s="496"/>
      <c r="AH16" s="494">
        <v>44.3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11479399</v>
      </c>
      <c r="BO16" s="408"/>
      <c r="BP16" s="408"/>
      <c r="BQ16" s="408"/>
      <c r="BR16" s="408"/>
      <c r="BS16" s="408"/>
      <c r="BT16" s="408"/>
      <c r="BU16" s="409"/>
      <c r="BV16" s="407">
        <v>11085684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14478</v>
      </c>
      <c r="AD17" s="459"/>
      <c r="AE17" s="459"/>
      <c r="AF17" s="459"/>
      <c r="AG17" s="501"/>
      <c r="AH17" s="458">
        <v>14288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10530464</v>
      </c>
      <c r="BO17" s="408"/>
      <c r="BP17" s="408"/>
      <c r="BQ17" s="408"/>
      <c r="BR17" s="408"/>
      <c r="BS17" s="408"/>
      <c r="BT17" s="408"/>
      <c r="BU17" s="409"/>
      <c r="BV17" s="407">
        <v>10309728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70.400000000000006</v>
      </c>
      <c r="M18" s="531"/>
      <c r="N18" s="531"/>
      <c r="O18" s="531"/>
      <c r="P18" s="531"/>
      <c r="Q18" s="531"/>
      <c r="R18" s="532"/>
      <c r="S18" s="532"/>
      <c r="T18" s="532"/>
      <c r="U18" s="532"/>
      <c r="V18" s="533"/>
      <c r="W18" s="425"/>
      <c r="X18" s="426"/>
      <c r="Y18" s="426"/>
      <c r="Z18" s="426"/>
      <c r="AA18" s="426"/>
      <c r="AB18" s="417"/>
      <c r="AC18" s="534">
        <v>55.4</v>
      </c>
      <c r="AD18" s="535"/>
      <c r="AE18" s="535"/>
      <c r="AF18" s="535"/>
      <c r="AG18" s="536"/>
      <c r="AH18" s="534">
        <v>54.2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12466665</v>
      </c>
      <c r="BO18" s="408"/>
      <c r="BP18" s="408"/>
      <c r="BQ18" s="408"/>
      <c r="BR18" s="408"/>
      <c r="BS18" s="408"/>
      <c r="BT18" s="408"/>
      <c r="BU18" s="409"/>
      <c r="BV18" s="407">
        <v>12450499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774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15721463</v>
      </c>
      <c r="BO19" s="408"/>
      <c r="BP19" s="408"/>
      <c r="BQ19" s="408"/>
      <c r="BR19" s="408"/>
      <c r="BS19" s="408"/>
      <c r="BT19" s="408"/>
      <c r="BU19" s="409"/>
      <c r="BV19" s="407">
        <v>16269553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22498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22375712</v>
      </c>
      <c r="BO22" s="371"/>
      <c r="BP22" s="371"/>
      <c r="BQ22" s="371"/>
      <c r="BR22" s="371"/>
      <c r="BS22" s="371"/>
      <c r="BT22" s="371"/>
      <c r="BU22" s="372"/>
      <c r="BV22" s="370">
        <v>23819465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20564686</v>
      </c>
      <c r="BO23" s="408"/>
      <c r="BP23" s="408"/>
      <c r="BQ23" s="408"/>
      <c r="BR23" s="408"/>
      <c r="BS23" s="408"/>
      <c r="BT23" s="408"/>
      <c r="BU23" s="409"/>
      <c r="BV23" s="407">
        <v>21617641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7600</v>
      </c>
      <c r="R24" s="459"/>
      <c r="S24" s="459"/>
      <c r="T24" s="459"/>
      <c r="U24" s="459"/>
      <c r="V24" s="501"/>
      <c r="W24" s="553"/>
      <c r="X24" s="554"/>
      <c r="Y24" s="555"/>
      <c r="Z24" s="457" t="s">
        <v>162</v>
      </c>
      <c r="AA24" s="437"/>
      <c r="AB24" s="437"/>
      <c r="AC24" s="437"/>
      <c r="AD24" s="437"/>
      <c r="AE24" s="437"/>
      <c r="AF24" s="437"/>
      <c r="AG24" s="438"/>
      <c r="AH24" s="458">
        <v>384</v>
      </c>
      <c r="AI24" s="459"/>
      <c r="AJ24" s="459"/>
      <c r="AK24" s="459"/>
      <c r="AL24" s="501"/>
      <c r="AM24" s="458">
        <v>1182336</v>
      </c>
      <c r="AN24" s="459"/>
      <c r="AO24" s="459"/>
      <c r="AP24" s="459"/>
      <c r="AQ24" s="459"/>
      <c r="AR24" s="501"/>
      <c r="AS24" s="458">
        <v>3079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12477999</v>
      </c>
      <c r="BO24" s="408"/>
      <c r="BP24" s="408"/>
      <c r="BQ24" s="408"/>
      <c r="BR24" s="408"/>
      <c r="BS24" s="408"/>
      <c r="BT24" s="408"/>
      <c r="BU24" s="409"/>
      <c r="BV24" s="407">
        <v>13097803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2942537</v>
      </c>
      <c r="BO25" s="371"/>
      <c r="BP25" s="371"/>
      <c r="BQ25" s="371"/>
      <c r="BR25" s="371"/>
      <c r="BS25" s="371"/>
      <c r="BT25" s="371"/>
      <c r="BU25" s="372"/>
      <c r="BV25" s="370">
        <v>4454950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6200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28098</v>
      </c>
      <c r="AN26" s="459"/>
      <c r="AO26" s="459"/>
      <c r="AP26" s="459"/>
      <c r="AQ26" s="459"/>
      <c r="AR26" s="501"/>
      <c r="AS26" s="458">
        <v>3122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4400</v>
      </c>
      <c r="R27" s="459"/>
      <c r="S27" s="459"/>
      <c r="T27" s="459"/>
      <c r="U27" s="459"/>
      <c r="V27" s="501"/>
      <c r="W27" s="553"/>
      <c r="X27" s="554"/>
      <c r="Y27" s="555"/>
      <c r="Z27" s="457" t="s">
        <v>171</v>
      </c>
      <c r="AA27" s="437"/>
      <c r="AB27" s="437"/>
      <c r="AC27" s="437"/>
      <c r="AD27" s="437"/>
      <c r="AE27" s="437"/>
      <c r="AF27" s="437"/>
      <c r="AG27" s="438"/>
      <c r="AH27" s="458">
        <v>11</v>
      </c>
      <c r="AI27" s="459"/>
      <c r="AJ27" s="459"/>
      <c r="AK27" s="459"/>
      <c r="AL27" s="501"/>
      <c r="AM27" s="458">
        <v>43219</v>
      </c>
      <c r="AN27" s="459"/>
      <c r="AO27" s="459"/>
      <c r="AP27" s="459"/>
      <c r="AQ27" s="459"/>
      <c r="AR27" s="501"/>
      <c r="AS27" s="458">
        <v>3929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524462</v>
      </c>
      <c r="BO27" s="527"/>
      <c r="BP27" s="527"/>
      <c r="BQ27" s="527"/>
      <c r="BR27" s="527"/>
      <c r="BS27" s="527"/>
      <c r="BT27" s="527"/>
      <c r="BU27" s="528"/>
      <c r="BV27" s="526">
        <v>524440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2652808</v>
      </c>
      <c r="BO28" s="371"/>
      <c r="BP28" s="371"/>
      <c r="BQ28" s="371"/>
      <c r="BR28" s="371"/>
      <c r="BS28" s="371"/>
      <c r="BT28" s="371"/>
      <c r="BU28" s="372"/>
      <c r="BV28" s="370">
        <v>2404944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3500</v>
      </c>
      <c r="R29" s="459"/>
      <c r="S29" s="459"/>
      <c r="T29" s="459"/>
      <c r="U29" s="459"/>
      <c r="V29" s="501"/>
      <c r="W29" s="556"/>
      <c r="X29" s="557"/>
      <c r="Y29" s="558"/>
      <c r="Z29" s="457" t="s">
        <v>177</v>
      </c>
      <c r="AA29" s="437"/>
      <c r="AB29" s="437"/>
      <c r="AC29" s="437"/>
      <c r="AD29" s="437"/>
      <c r="AE29" s="437"/>
      <c r="AF29" s="437"/>
      <c r="AG29" s="438"/>
      <c r="AH29" s="458">
        <v>395</v>
      </c>
      <c r="AI29" s="459"/>
      <c r="AJ29" s="459"/>
      <c r="AK29" s="459"/>
      <c r="AL29" s="501"/>
      <c r="AM29" s="458">
        <v>1225555</v>
      </c>
      <c r="AN29" s="459"/>
      <c r="AO29" s="459"/>
      <c r="AP29" s="459"/>
      <c r="AQ29" s="459"/>
      <c r="AR29" s="501"/>
      <c r="AS29" s="458">
        <v>3103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841192</v>
      </c>
      <c r="BO29" s="408"/>
      <c r="BP29" s="408"/>
      <c r="BQ29" s="408"/>
      <c r="BR29" s="408"/>
      <c r="BS29" s="408"/>
      <c r="BT29" s="408"/>
      <c r="BU29" s="409"/>
      <c r="BV29" s="407">
        <v>841073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3143325</v>
      </c>
      <c r="BO30" s="527"/>
      <c r="BP30" s="527"/>
      <c r="BQ30" s="527"/>
      <c r="BR30" s="527"/>
      <c r="BS30" s="527"/>
      <c r="BT30" s="527"/>
      <c r="BU30" s="528"/>
      <c r="BV30" s="526">
        <v>3155859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滋賀県市町村職員退職手当組合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石部公共サービス株式会社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公立甲賀病院組合（一般会計）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甲賀広域行政組合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滋賀県市町村職員研修センター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訪問看護ステーション事業特別会計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滋賀県後期高齢者医療広域連合（一般会計）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滋賀県後期高齢者医療広域連合（後期高齢者医療特別会計）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BScmBt5ySH/ICcvlu9CVaBDCgi6N9xB/i/600d+DhrzjueIDvNZRAiM0PrswVheOX5zQ05hacux7lA224dpxg==" saltValue="oiKkTwpmepa1iw+J+wtE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8873352</v>
      </c>
      <c r="S5" s="613"/>
      <c r="T5" s="613"/>
      <c r="U5" s="613"/>
      <c r="V5" s="613"/>
      <c r="W5" s="613"/>
      <c r="X5" s="613"/>
      <c r="Y5" s="614"/>
      <c r="Z5" s="615">
        <v>37.799999999999997</v>
      </c>
      <c r="AA5" s="615"/>
      <c r="AB5" s="615"/>
      <c r="AC5" s="615"/>
      <c r="AD5" s="616">
        <v>8873352</v>
      </c>
      <c r="AE5" s="616"/>
      <c r="AF5" s="616"/>
      <c r="AG5" s="616"/>
      <c r="AH5" s="616"/>
      <c r="AI5" s="616"/>
      <c r="AJ5" s="616"/>
      <c r="AK5" s="616"/>
      <c r="AL5" s="617">
        <v>63.4</v>
      </c>
      <c r="AM5" s="618"/>
      <c r="AN5" s="618"/>
      <c r="AO5" s="619"/>
      <c r="AP5" s="609" t="s">
        <v>216</v>
      </c>
      <c r="AQ5" s="610"/>
      <c r="AR5" s="610"/>
      <c r="AS5" s="610"/>
      <c r="AT5" s="610"/>
      <c r="AU5" s="610"/>
      <c r="AV5" s="610"/>
      <c r="AW5" s="610"/>
      <c r="AX5" s="610"/>
      <c r="AY5" s="610"/>
      <c r="AZ5" s="610"/>
      <c r="BA5" s="610"/>
      <c r="BB5" s="610"/>
      <c r="BC5" s="610"/>
      <c r="BD5" s="610"/>
      <c r="BE5" s="610"/>
      <c r="BF5" s="611"/>
      <c r="BG5" s="623">
        <v>8873352</v>
      </c>
      <c r="BH5" s="624"/>
      <c r="BI5" s="624"/>
      <c r="BJ5" s="624"/>
      <c r="BK5" s="624"/>
      <c r="BL5" s="624"/>
      <c r="BM5" s="624"/>
      <c r="BN5" s="625"/>
      <c r="BO5" s="626">
        <v>100</v>
      </c>
      <c r="BP5" s="626"/>
      <c r="BQ5" s="626"/>
      <c r="BR5" s="626"/>
      <c r="BS5" s="627">
        <v>112374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158149</v>
      </c>
      <c r="S6" s="624"/>
      <c r="T6" s="624"/>
      <c r="U6" s="624"/>
      <c r="V6" s="624"/>
      <c r="W6" s="624"/>
      <c r="X6" s="624"/>
      <c r="Y6" s="625"/>
      <c r="Z6" s="626">
        <v>0.7</v>
      </c>
      <c r="AA6" s="626"/>
      <c r="AB6" s="626"/>
      <c r="AC6" s="626"/>
      <c r="AD6" s="627">
        <v>158149</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8873352</v>
      </c>
      <c r="BH6" s="624"/>
      <c r="BI6" s="624"/>
      <c r="BJ6" s="624"/>
      <c r="BK6" s="624"/>
      <c r="BL6" s="624"/>
      <c r="BM6" s="624"/>
      <c r="BN6" s="625"/>
      <c r="BO6" s="626">
        <v>100</v>
      </c>
      <c r="BP6" s="626"/>
      <c r="BQ6" s="626"/>
      <c r="BR6" s="626"/>
      <c r="BS6" s="627">
        <v>112374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167431</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167231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3634</v>
      </c>
      <c r="S7" s="624"/>
      <c r="T7" s="624"/>
      <c r="U7" s="624"/>
      <c r="V7" s="624"/>
      <c r="W7" s="624"/>
      <c r="X7" s="624"/>
      <c r="Y7" s="625"/>
      <c r="Z7" s="626">
        <v>0</v>
      </c>
      <c r="AA7" s="626"/>
      <c r="AB7" s="626"/>
      <c r="AC7" s="626"/>
      <c r="AD7" s="627">
        <v>3634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3742530</v>
      </c>
      <c r="BH7" s="624"/>
      <c r="BI7" s="624"/>
      <c r="BJ7" s="624"/>
      <c r="BK7" s="624"/>
      <c r="BL7" s="624"/>
      <c r="BM7" s="624"/>
      <c r="BN7" s="625"/>
      <c r="BO7" s="626">
        <v>42.2</v>
      </c>
      <c r="BP7" s="626"/>
      <c r="BQ7" s="626"/>
      <c r="BR7" s="626"/>
      <c r="BS7" s="627">
        <v>112374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2883760</v>
      </c>
      <c r="CS7" s="624"/>
      <c r="CT7" s="624"/>
      <c r="CU7" s="624"/>
      <c r="CV7" s="624"/>
      <c r="CW7" s="624"/>
      <c r="CX7" s="624"/>
      <c r="CY7" s="625"/>
      <c r="CZ7" s="626">
        <v>12.8</v>
      </c>
      <c r="DA7" s="626"/>
      <c r="DB7" s="626"/>
      <c r="DC7" s="626"/>
      <c r="DD7" s="632">
        <v>149541</v>
      </c>
      <c r="DE7" s="624"/>
      <c r="DF7" s="624"/>
      <c r="DG7" s="624"/>
      <c r="DH7" s="624"/>
      <c r="DI7" s="624"/>
      <c r="DJ7" s="624"/>
      <c r="DK7" s="624"/>
      <c r="DL7" s="624"/>
      <c r="DM7" s="624"/>
      <c r="DN7" s="624"/>
      <c r="DO7" s="624"/>
      <c r="DP7" s="625"/>
      <c r="DQ7" s="632">
        <v>2158272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51891</v>
      </c>
      <c r="S8" s="624"/>
      <c r="T8" s="624"/>
      <c r="U8" s="624"/>
      <c r="V8" s="624"/>
      <c r="W8" s="624"/>
      <c r="X8" s="624"/>
      <c r="Y8" s="625"/>
      <c r="Z8" s="626">
        <v>0.2</v>
      </c>
      <c r="AA8" s="626"/>
      <c r="AB8" s="626"/>
      <c r="AC8" s="626"/>
      <c r="AD8" s="627">
        <v>51891</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103156</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9116482</v>
      </c>
      <c r="CS8" s="624"/>
      <c r="CT8" s="624"/>
      <c r="CU8" s="624"/>
      <c r="CV8" s="624"/>
      <c r="CW8" s="624"/>
      <c r="CX8" s="624"/>
      <c r="CY8" s="625"/>
      <c r="CZ8" s="626">
        <v>40.299999999999997</v>
      </c>
      <c r="DA8" s="626"/>
      <c r="DB8" s="626"/>
      <c r="DC8" s="626"/>
      <c r="DD8" s="632">
        <v>490815</v>
      </c>
      <c r="DE8" s="624"/>
      <c r="DF8" s="624"/>
      <c r="DG8" s="624"/>
      <c r="DH8" s="624"/>
      <c r="DI8" s="624"/>
      <c r="DJ8" s="624"/>
      <c r="DK8" s="624"/>
      <c r="DL8" s="624"/>
      <c r="DM8" s="624"/>
      <c r="DN8" s="624"/>
      <c r="DO8" s="624"/>
      <c r="DP8" s="625"/>
      <c r="DQ8" s="632">
        <v>4596866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56896</v>
      </c>
      <c r="S9" s="624"/>
      <c r="T9" s="624"/>
      <c r="U9" s="624"/>
      <c r="V9" s="624"/>
      <c r="W9" s="624"/>
      <c r="X9" s="624"/>
      <c r="Y9" s="625"/>
      <c r="Z9" s="626">
        <v>0.2</v>
      </c>
      <c r="AA9" s="626"/>
      <c r="AB9" s="626"/>
      <c r="AC9" s="626"/>
      <c r="AD9" s="627">
        <v>56896</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2937727</v>
      </c>
      <c r="BH9" s="624"/>
      <c r="BI9" s="624"/>
      <c r="BJ9" s="624"/>
      <c r="BK9" s="624"/>
      <c r="BL9" s="624"/>
      <c r="BM9" s="624"/>
      <c r="BN9" s="625"/>
      <c r="BO9" s="626">
        <v>33.1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1628570</v>
      </c>
      <c r="CS9" s="624"/>
      <c r="CT9" s="624"/>
      <c r="CU9" s="624"/>
      <c r="CV9" s="624"/>
      <c r="CW9" s="624"/>
      <c r="CX9" s="624"/>
      <c r="CY9" s="625"/>
      <c r="CZ9" s="626">
        <v>7.2</v>
      </c>
      <c r="DA9" s="626"/>
      <c r="DB9" s="626"/>
      <c r="DC9" s="626"/>
      <c r="DD9" s="632">
        <v>20026</v>
      </c>
      <c r="DE9" s="624"/>
      <c r="DF9" s="624"/>
      <c r="DG9" s="624"/>
      <c r="DH9" s="624"/>
      <c r="DI9" s="624"/>
      <c r="DJ9" s="624"/>
      <c r="DK9" s="624"/>
      <c r="DL9" s="624"/>
      <c r="DM9" s="624"/>
      <c r="DN9" s="624"/>
      <c r="DO9" s="624"/>
      <c r="DP9" s="625"/>
      <c r="DQ9" s="632">
        <v>1240917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194797</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48109</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45141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1302963</v>
      </c>
      <c r="S11" s="624"/>
      <c r="T11" s="624"/>
      <c r="U11" s="624"/>
      <c r="V11" s="624"/>
      <c r="W11" s="624"/>
      <c r="X11" s="624"/>
      <c r="Y11" s="625"/>
      <c r="Z11" s="628">
        <v>5.6</v>
      </c>
      <c r="AA11" s="629"/>
      <c r="AB11" s="629"/>
      <c r="AC11" s="635"/>
      <c r="AD11" s="632">
        <v>1302963</v>
      </c>
      <c r="AE11" s="624"/>
      <c r="AF11" s="624"/>
      <c r="AG11" s="624"/>
      <c r="AH11" s="624"/>
      <c r="AI11" s="624"/>
      <c r="AJ11" s="624"/>
      <c r="AK11" s="625"/>
      <c r="AL11" s="628">
        <v>9.3000000000000007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506850</v>
      </c>
      <c r="BH11" s="624"/>
      <c r="BI11" s="624"/>
      <c r="BJ11" s="624"/>
      <c r="BK11" s="624"/>
      <c r="BL11" s="624"/>
      <c r="BM11" s="624"/>
      <c r="BN11" s="625"/>
      <c r="BO11" s="626">
        <v>5.7</v>
      </c>
      <c r="BP11" s="626"/>
      <c r="BQ11" s="626"/>
      <c r="BR11" s="626"/>
      <c r="BS11" s="627">
        <v>112374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620406</v>
      </c>
      <c r="CS11" s="624"/>
      <c r="CT11" s="624"/>
      <c r="CU11" s="624"/>
      <c r="CV11" s="624"/>
      <c r="CW11" s="624"/>
      <c r="CX11" s="624"/>
      <c r="CY11" s="625"/>
      <c r="CZ11" s="626">
        <v>2.7</v>
      </c>
      <c r="DA11" s="626"/>
      <c r="DB11" s="626"/>
      <c r="DC11" s="626"/>
      <c r="DD11" s="632">
        <v>419697</v>
      </c>
      <c r="DE11" s="624"/>
      <c r="DF11" s="624"/>
      <c r="DG11" s="624"/>
      <c r="DH11" s="624"/>
      <c r="DI11" s="624"/>
      <c r="DJ11" s="624"/>
      <c r="DK11" s="624"/>
      <c r="DL11" s="624"/>
      <c r="DM11" s="624"/>
      <c r="DN11" s="624"/>
      <c r="DO11" s="624"/>
      <c r="DP11" s="625"/>
      <c r="DQ11" s="632">
        <v>195001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24803</v>
      </c>
      <c r="S12" s="624"/>
      <c r="T12" s="624"/>
      <c r="U12" s="624"/>
      <c r="V12" s="624"/>
      <c r="W12" s="624"/>
      <c r="X12" s="624"/>
      <c r="Y12" s="625"/>
      <c r="Z12" s="626">
        <v>0.1</v>
      </c>
      <c r="AA12" s="626"/>
      <c r="AB12" s="626"/>
      <c r="AC12" s="626"/>
      <c r="AD12" s="627">
        <v>24803</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4484625</v>
      </c>
      <c r="BH12" s="624"/>
      <c r="BI12" s="624"/>
      <c r="BJ12" s="624"/>
      <c r="BK12" s="624"/>
      <c r="BL12" s="624"/>
      <c r="BM12" s="624"/>
      <c r="BN12" s="625"/>
      <c r="BO12" s="626">
        <v>50.5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272633</v>
      </c>
      <c r="CS12" s="624"/>
      <c r="CT12" s="624"/>
      <c r="CU12" s="624"/>
      <c r="CV12" s="624"/>
      <c r="CW12" s="624"/>
      <c r="CX12" s="624"/>
      <c r="CY12" s="625"/>
      <c r="CZ12" s="626">
        <v>1.2</v>
      </c>
      <c r="DA12" s="626"/>
      <c r="DB12" s="626"/>
      <c r="DC12" s="626"/>
      <c r="DD12" s="632">
        <v>43045</v>
      </c>
      <c r="DE12" s="624"/>
      <c r="DF12" s="624"/>
      <c r="DG12" s="624"/>
      <c r="DH12" s="624"/>
      <c r="DI12" s="624"/>
      <c r="DJ12" s="624"/>
      <c r="DK12" s="624"/>
      <c r="DL12" s="624"/>
      <c r="DM12" s="624"/>
      <c r="DN12" s="624"/>
      <c r="DO12" s="624"/>
      <c r="DP12" s="625"/>
      <c r="DQ12" s="632">
        <v>210004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4482467</v>
      </c>
      <c r="BH13" s="624"/>
      <c r="BI13" s="624"/>
      <c r="BJ13" s="624"/>
      <c r="BK13" s="624"/>
      <c r="BL13" s="624"/>
      <c r="BM13" s="624"/>
      <c r="BN13" s="625"/>
      <c r="BO13" s="626">
        <v>50.5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2340074</v>
      </c>
      <c r="CS13" s="624"/>
      <c r="CT13" s="624"/>
      <c r="CU13" s="624"/>
      <c r="CV13" s="624"/>
      <c r="CW13" s="624"/>
      <c r="CX13" s="624"/>
      <c r="CY13" s="625"/>
      <c r="CZ13" s="626">
        <v>10.4</v>
      </c>
      <c r="DA13" s="626"/>
      <c r="DB13" s="626"/>
      <c r="DC13" s="626"/>
      <c r="DD13" s="632">
        <v>1269156</v>
      </c>
      <c r="DE13" s="624"/>
      <c r="DF13" s="624"/>
      <c r="DG13" s="624"/>
      <c r="DH13" s="624"/>
      <c r="DI13" s="624"/>
      <c r="DJ13" s="624"/>
      <c r="DK13" s="624"/>
      <c r="DL13" s="624"/>
      <c r="DM13" s="624"/>
      <c r="DN13" s="624"/>
      <c r="DO13" s="624"/>
      <c r="DP13" s="625"/>
      <c r="DQ13" s="632">
        <v>1169447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2315</v>
      </c>
      <c r="S14" s="624"/>
      <c r="T14" s="624"/>
      <c r="U14" s="624"/>
      <c r="V14" s="624"/>
      <c r="W14" s="624"/>
      <c r="X14" s="624"/>
      <c r="Y14" s="625"/>
      <c r="Z14" s="626">
        <v>0</v>
      </c>
      <c r="AA14" s="626"/>
      <c r="AB14" s="626"/>
      <c r="AC14" s="626"/>
      <c r="AD14" s="627">
        <v>2315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209244</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807100</v>
      </c>
      <c r="CS14" s="624"/>
      <c r="CT14" s="624"/>
      <c r="CU14" s="624"/>
      <c r="CV14" s="624"/>
      <c r="CW14" s="624"/>
      <c r="CX14" s="624"/>
      <c r="CY14" s="625"/>
      <c r="CZ14" s="626">
        <v>3.6</v>
      </c>
      <c r="DA14" s="626"/>
      <c r="DB14" s="626"/>
      <c r="DC14" s="626"/>
      <c r="DD14" s="632">
        <v>27236</v>
      </c>
      <c r="DE14" s="624"/>
      <c r="DF14" s="624"/>
      <c r="DG14" s="624"/>
      <c r="DH14" s="624"/>
      <c r="DI14" s="624"/>
      <c r="DJ14" s="624"/>
      <c r="DK14" s="624"/>
      <c r="DL14" s="624"/>
      <c r="DM14" s="624"/>
      <c r="DN14" s="624"/>
      <c r="DO14" s="624"/>
      <c r="DP14" s="625"/>
      <c r="DQ14" s="632">
        <v>774722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436918</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2047748</v>
      </c>
      <c r="CS15" s="624"/>
      <c r="CT15" s="624"/>
      <c r="CU15" s="624"/>
      <c r="CV15" s="624"/>
      <c r="CW15" s="624"/>
      <c r="CX15" s="624"/>
      <c r="CY15" s="625"/>
      <c r="CZ15" s="626">
        <v>9.1</v>
      </c>
      <c r="DA15" s="626"/>
      <c r="DB15" s="626"/>
      <c r="DC15" s="626"/>
      <c r="DD15" s="632">
        <v>232784</v>
      </c>
      <c r="DE15" s="624"/>
      <c r="DF15" s="624"/>
      <c r="DG15" s="624"/>
      <c r="DH15" s="624"/>
      <c r="DI15" s="624"/>
      <c r="DJ15" s="624"/>
      <c r="DK15" s="624"/>
      <c r="DL15" s="624"/>
      <c r="DM15" s="624"/>
      <c r="DN15" s="624"/>
      <c r="DO15" s="624"/>
      <c r="DP15" s="625"/>
      <c r="DQ15" s="632">
        <v>1637360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27649</v>
      </c>
      <c r="S16" s="624"/>
      <c r="T16" s="624"/>
      <c r="U16" s="624"/>
      <c r="V16" s="624"/>
      <c r="W16" s="624"/>
      <c r="X16" s="624"/>
      <c r="Y16" s="625"/>
      <c r="Z16" s="626">
        <v>0.1</v>
      </c>
      <c r="AA16" s="626"/>
      <c r="AB16" s="626"/>
      <c r="AC16" s="626"/>
      <c r="AD16" s="627">
        <v>27649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35</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164644</v>
      </c>
      <c r="S17" s="624"/>
      <c r="T17" s="624"/>
      <c r="U17" s="624"/>
      <c r="V17" s="624"/>
      <c r="W17" s="624"/>
      <c r="X17" s="624"/>
      <c r="Y17" s="625"/>
      <c r="Z17" s="626">
        <v>0.7</v>
      </c>
      <c r="AA17" s="626"/>
      <c r="AB17" s="626"/>
      <c r="AC17" s="626"/>
      <c r="AD17" s="627">
        <v>164644</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2665648</v>
      </c>
      <c r="CS17" s="624"/>
      <c r="CT17" s="624"/>
      <c r="CU17" s="624"/>
      <c r="CV17" s="624"/>
      <c r="CW17" s="624"/>
      <c r="CX17" s="624"/>
      <c r="CY17" s="625"/>
      <c r="CZ17" s="626">
        <v>11.8</v>
      </c>
      <c r="DA17" s="626"/>
      <c r="DB17" s="626"/>
      <c r="DC17" s="626"/>
      <c r="DD17" s="632" t="s">
        <v>122</v>
      </c>
      <c r="DE17" s="624"/>
      <c r="DF17" s="624"/>
      <c r="DG17" s="624"/>
      <c r="DH17" s="624"/>
      <c r="DI17" s="624"/>
      <c r="DJ17" s="624"/>
      <c r="DK17" s="624"/>
      <c r="DL17" s="624"/>
      <c r="DM17" s="624"/>
      <c r="DN17" s="624"/>
      <c r="DO17" s="624"/>
      <c r="DP17" s="625"/>
      <c r="DQ17" s="632">
        <v>2664654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72572</v>
      </c>
      <c r="S18" s="624"/>
      <c r="T18" s="624"/>
      <c r="U18" s="624"/>
      <c r="V18" s="624"/>
      <c r="W18" s="624"/>
      <c r="X18" s="624"/>
      <c r="Y18" s="625"/>
      <c r="Z18" s="626">
        <v>0.3</v>
      </c>
      <c r="AA18" s="626"/>
      <c r="AB18" s="626"/>
      <c r="AC18" s="626"/>
      <c r="AD18" s="627">
        <v>72572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67780</v>
      </c>
      <c r="S19" s="624"/>
      <c r="T19" s="624"/>
      <c r="U19" s="624"/>
      <c r="V19" s="624"/>
      <c r="W19" s="624"/>
      <c r="X19" s="624"/>
      <c r="Y19" s="625"/>
      <c r="Z19" s="626">
        <v>0.3</v>
      </c>
      <c r="AA19" s="626"/>
      <c r="AB19" s="626"/>
      <c r="AC19" s="626"/>
      <c r="AD19" s="627">
        <v>67780</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4792</v>
      </c>
      <c r="S20" s="624"/>
      <c r="T20" s="624"/>
      <c r="U20" s="624"/>
      <c r="V20" s="624"/>
      <c r="W20" s="624"/>
      <c r="X20" s="624"/>
      <c r="Y20" s="625"/>
      <c r="Z20" s="626">
        <v>0</v>
      </c>
      <c r="AA20" s="626"/>
      <c r="AB20" s="626"/>
      <c r="AC20" s="626"/>
      <c r="AD20" s="627">
        <v>4792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22597961</v>
      </c>
      <c r="CS20" s="624"/>
      <c r="CT20" s="624"/>
      <c r="CU20" s="624"/>
      <c r="CV20" s="624"/>
      <c r="CW20" s="624"/>
      <c r="CX20" s="624"/>
      <c r="CY20" s="625"/>
      <c r="CZ20" s="626">
        <v>100</v>
      </c>
      <c r="DA20" s="626"/>
      <c r="DB20" s="626"/>
      <c r="DC20" s="626"/>
      <c r="DD20" s="632">
        <v>2652300</v>
      </c>
      <c r="DE20" s="624"/>
      <c r="DF20" s="624"/>
      <c r="DG20" s="624"/>
      <c r="DH20" s="624"/>
      <c r="DI20" s="624"/>
      <c r="DJ20" s="624"/>
      <c r="DK20" s="624"/>
      <c r="DL20" s="624"/>
      <c r="DM20" s="624"/>
      <c r="DN20" s="624"/>
      <c r="DO20" s="624"/>
      <c r="DP20" s="625"/>
      <c r="DQ20" s="632">
        <v>14859615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3440770</v>
      </c>
      <c r="S21" s="624"/>
      <c r="T21" s="624"/>
      <c r="U21" s="624"/>
      <c r="V21" s="624"/>
      <c r="W21" s="624"/>
      <c r="X21" s="624"/>
      <c r="Y21" s="625"/>
      <c r="Z21" s="626">
        <v>14.7</v>
      </c>
      <c r="AA21" s="626"/>
      <c r="AB21" s="626"/>
      <c r="AC21" s="626"/>
      <c r="AD21" s="627">
        <v>3192654</v>
      </c>
      <c r="AE21" s="627"/>
      <c r="AF21" s="627"/>
      <c r="AG21" s="627"/>
      <c r="AH21" s="627"/>
      <c r="AI21" s="627"/>
      <c r="AJ21" s="627"/>
      <c r="AK21" s="627"/>
      <c r="AL21" s="628">
        <v>22.8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3192654</v>
      </c>
      <c r="S22" s="624"/>
      <c r="T22" s="624"/>
      <c r="U22" s="624"/>
      <c r="V22" s="624"/>
      <c r="W22" s="624"/>
      <c r="X22" s="624"/>
      <c r="Y22" s="625"/>
      <c r="Z22" s="626">
        <v>13.6</v>
      </c>
      <c r="AA22" s="626"/>
      <c r="AB22" s="626"/>
      <c r="AC22" s="626"/>
      <c r="AD22" s="627">
        <v>3192654</v>
      </c>
      <c r="AE22" s="627"/>
      <c r="AF22" s="627"/>
      <c r="AG22" s="627"/>
      <c r="AH22" s="627"/>
      <c r="AI22" s="627"/>
      <c r="AJ22" s="627"/>
      <c r="AK22" s="627"/>
      <c r="AL22" s="628">
        <v>22.8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248116</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11516513</v>
      </c>
      <c r="CS24" s="613"/>
      <c r="CT24" s="613"/>
      <c r="CU24" s="613"/>
      <c r="CV24" s="613"/>
      <c r="CW24" s="613"/>
      <c r="CX24" s="613"/>
      <c r="CY24" s="614"/>
      <c r="CZ24" s="617">
        <v>51</v>
      </c>
      <c r="DA24" s="618"/>
      <c r="DB24" s="618"/>
      <c r="DC24" s="634"/>
      <c r="DD24" s="655">
        <v>7745694</v>
      </c>
      <c r="DE24" s="613"/>
      <c r="DF24" s="613"/>
      <c r="DG24" s="613"/>
      <c r="DH24" s="613"/>
      <c r="DI24" s="613"/>
      <c r="DJ24" s="613"/>
      <c r="DK24" s="614"/>
      <c r="DL24" s="655">
        <v>7203267</v>
      </c>
      <c r="DM24" s="613"/>
      <c r="DN24" s="613"/>
      <c r="DO24" s="613"/>
      <c r="DP24" s="613"/>
      <c r="DQ24" s="613"/>
      <c r="DR24" s="613"/>
      <c r="DS24" s="613"/>
      <c r="DT24" s="613"/>
      <c r="DU24" s="613"/>
      <c r="DV24" s="614"/>
      <c r="DW24" s="617">
        <v>50.9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14179638</v>
      </c>
      <c r="S25" s="624"/>
      <c r="T25" s="624"/>
      <c r="U25" s="624"/>
      <c r="V25" s="624"/>
      <c r="W25" s="624"/>
      <c r="X25" s="624"/>
      <c r="Y25" s="625"/>
      <c r="Z25" s="626">
        <v>60.4</v>
      </c>
      <c r="AA25" s="626"/>
      <c r="AB25" s="626"/>
      <c r="AC25" s="626"/>
      <c r="AD25" s="627">
        <v>13931522</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3512762</v>
      </c>
      <c r="CS25" s="656"/>
      <c r="CT25" s="656"/>
      <c r="CU25" s="656"/>
      <c r="CV25" s="656"/>
      <c r="CW25" s="656"/>
      <c r="CX25" s="656"/>
      <c r="CY25" s="657"/>
      <c r="CZ25" s="628">
        <v>15.5</v>
      </c>
      <c r="DA25" s="653"/>
      <c r="DB25" s="653"/>
      <c r="DC25" s="658"/>
      <c r="DD25" s="632">
        <v>3159637</v>
      </c>
      <c r="DE25" s="656"/>
      <c r="DF25" s="656"/>
      <c r="DG25" s="656"/>
      <c r="DH25" s="656"/>
      <c r="DI25" s="656"/>
      <c r="DJ25" s="656"/>
      <c r="DK25" s="657"/>
      <c r="DL25" s="632">
        <v>3138456</v>
      </c>
      <c r="DM25" s="656"/>
      <c r="DN25" s="656"/>
      <c r="DO25" s="656"/>
      <c r="DP25" s="656"/>
      <c r="DQ25" s="656"/>
      <c r="DR25" s="656"/>
      <c r="DS25" s="656"/>
      <c r="DT25" s="656"/>
      <c r="DU25" s="656"/>
      <c r="DV25" s="657"/>
      <c r="DW25" s="628">
        <v>22.2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5643</v>
      </c>
      <c r="S26" s="624"/>
      <c r="T26" s="624"/>
      <c r="U26" s="624"/>
      <c r="V26" s="624"/>
      <c r="W26" s="624"/>
      <c r="X26" s="624"/>
      <c r="Y26" s="625"/>
      <c r="Z26" s="626">
        <v>0</v>
      </c>
      <c r="AA26" s="626"/>
      <c r="AB26" s="626"/>
      <c r="AC26" s="626"/>
      <c r="AD26" s="627">
        <v>5643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2214464</v>
      </c>
      <c r="CS26" s="624"/>
      <c r="CT26" s="624"/>
      <c r="CU26" s="624"/>
      <c r="CV26" s="624"/>
      <c r="CW26" s="624"/>
      <c r="CX26" s="624"/>
      <c r="CY26" s="625"/>
      <c r="CZ26" s="628">
        <v>9.8000000000000007</v>
      </c>
      <c r="DA26" s="653"/>
      <c r="DB26" s="653"/>
      <c r="DC26" s="658"/>
      <c r="DD26" s="632">
        <v>1959702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305049</v>
      </c>
      <c r="S27" s="624"/>
      <c r="T27" s="624"/>
      <c r="U27" s="624"/>
      <c r="V27" s="624"/>
      <c r="W27" s="624"/>
      <c r="X27" s="624"/>
      <c r="Y27" s="625"/>
      <c r="Z27" s="626">
        <v>1.3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8873352</v>
      </c>
      <c r="BH27" s="624"/>
      <c r="BI27" s="624"/>
      <c r="BJ27" s="624"/>
      <c r="BK27" s="624"/>
      <c r="BL27" s="624"/>
      <c r="BM27" s="624"/>
      <c r="BN27" s="625"/>
      <c r="BO27" s="626">
        <v>100</v>
      </c>
      <c r="BP27" s="626"/>
      <c r="BQ27" s="626"/>
      <c r="BR27" s="626"/>
      <c r="BS27" s="627">
        <v>112374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5338103</v>
      </c>
      <c r="CS27" s="656"/>
      <c r="CT27" s="656"/>
      <c r="CU27" s="656"/>
      <c r="CV27" s="656"/>
      <c r="CW27" s="656"/>
      <c r="CX27" s="656"/>
      <c r="CY27" s="657"/>
      <c r="CZ27" s="628">
        <v>23.6</v>
      </c>
      <c r="DA27" s="653"/>
      <c r="DB27" s="653"/>
      <c r="DC27" s="658"/>
      <c r="DD27" s="632">
        <v>1921403</v>
      </c>
      <c r="DE27" s="656"/>
      <c r="DF27" s="656"/>
      <c r="DG27" s="656"/>
      <c r="DH27" s="656"/>
      <c r="DI27" s="656"/>
      <c r="DJ27" s="656"/>
      <c r="DK27" s="657"/>
      <c r="DL27" s="632">
        <v>1476574</v>
      </c>
      <c r="DM27" s="656"/>
      <c r="DN27" s="656"/>
      <c r="DO27" s="656"/>
      <c r="DP27" s="656"/>
      <c r="DQ27" s="656"/>
      <c r="DR27" s="656"/>
      <c r="DS27" s="656"/>
      <c r="DT27" s="656"/>
      <c r="DU27" s="656"/>
      <c r="DV27" s="657"/>
      <c r="DW27" s="628">
        <v>10.4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156328</v>
      </c>
      <c r="S28" s="624"/>
      <c r="T28" s="624"/>
      <c r="U28" s="624"/>
      <c r="V28" s="624"/>
      <c r="W28" s="624"/>
      <c r="X28" s="624"/>
      <c r="Y28" s="625"/>
      <c r="Z28" s="626">
        <v>0.7</v>
      </c>
      <c r="AA28" s="626"/>
      <c r="AB28" s="626"/>
      <c r="AC28" s="626"/>
      <c r="AD28" s="627">
        <v>29985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2665648</v>
      </c>
      <c r="CS28" s="624"/>
      <c r="CT28" s="624"/>
      <c r="CU28" s="624"/>
      <c r="CV28" s="624"/>
      <c r="CW28" s="624"/>
      <c r="CX28" s="624"/>
      <c r="CY28" s="625"/>
      <c r="CZ28" s="628">
        <v>11.8</v>
      </c>
      <c r="DA28" s="653"/>
      <c r="DB28" s="653"/>
      <c r="DC28" s="658"/>
      <c r="DD28" s="632">
        <v>2664654</v>
      </c>
      <c r="DE28" s="624"/>
      <c r="DF28" s="624"/>
      <c r="DG28" s="624"/>
      <c r="DH28" s="624"/>
      <c r="DI28" s="624"/>
      <c r="DJ28" s="624"/>
      <c r="DK28" s="625"/>
      <c r="DL28" s="632">
        <v>2588237</v>
      </c>
      <c r="DM28" s="624"/>
      <c r="DN28" s="624"/>
      <c r="DO28" s="624"/>
      <c r="DP28" s="624"/>
      <c r="DQ28" s="624"/>
      <c r="DR28" s="624"/>
      <c r="DS28" s="624"/>
      <c r="DT28" s="624"/>
      <c r="DU28" s="624"/>
      <c r="DV28" s="625"/>
      <c r="DW28" s="628">
        <v>18.3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38558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2665505</v>
      </c>
      <c r="CS29" s="656"/>
      <c r="CT29" s="656"/>
      <c r="CU29" s="656"/>
      <c r="CV29" s="656"/>
      <c r="CW29" s="656"/>
      <c r="CX29" s="656"/>
      <c r="CY29" s="657"/>
      <c r="CZ29" s="628">
        <v>11.8</v>
      </c>
      <c r="DA29" s="653"/>
      <c r="DB29" s="653"/>
      <c r="DC29" s="658"/>
      <c r="DD29" s="632">
        <v>2664511</v>
      </c>
      <c r="DE29" s="656"/>
      <c r="DF29" s="656"/>
      <c r="DG29" s="656"/>
      <c r="DH29" s="656"/>
      <c r="DI29" s="656"/>
      <c r="DJ29" s="656"/>
      <c r="DK29" s="657"/>
      <c r="DL29" s="632">
        <v>2588094</v>
      </c>
      <c r="DM29" s="656"/>
      <c r="DN29" s="656"/>
      <c r="DO29" s="656"/>
      <c r="DP29" s="656"/>
      <c r="DQ29" s="656"/>
      <c r="DR29" s="656"/>
      <c r="DS29" s="656"/>
      <c r="DT29" s="656"/>
      <c r="DU29" s="656"/>
      <c r="DV29" s="657"/>
      <c r="DW29" s="628">
        <v>18.3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4296791</v>
      </c>
      <c r="S30" s="624"/>
      <c r="T30" s="624"/>
      <c r="U30" s="624"/>
      <c r="V30" s="624"/>
      <c r="W30" s="624"/>
      <c r="X30" s="624"/>
      <c r="Y30" s="625"/>
      <c r="Z30" s="626">
        <v>18.3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2592612</v>
      </c>
      <c r="CS30" s="624"/>
      <c r="CT30" s="624"/>
      <c r="CU30" s="624"/>
      <c r="CV30" s="624"/>
      <c r="CW30" s="624"/>
      <c r="CX30" s="624"/>
      <c r="CY30" s="625"/>
      <c r="CZ30" s="628">
        <v>11.5</v>
      </c>
      <c r="DA30" s="653"/>
      <c r="DB30" s="653"/>
      <c r="DC30" s="658"/>
      <c r="DD30" s="632">
        <v>2591618</v>
      </c>
      <c r="DE30" s="624"/>
      <c r="DF30" s="624"/>
      <c r="DG30" s="624"/>
      <c r="DH30" s="624"/>
      <c r="DI30" s="624"/>
      <c r="DJ30" s="624"/>
      <c r="DK30" s="625"/>
      <c r="DL30" s="632">
        <v>2515218</v>
      </c>
      <c r="DM30" s="624"/>
      <c r="DN30" s="624"/>
      <c r="DO30" s="624"/>
      <c r="DP30" s="624"/>
      <c r="DQ30" s="624"/>
      <c r="DR30" s="624"/>
      <c r="DS30" s="624"/>
      <c r="DT30" s="624"/>
      <c r="DU30" s="624"/>
      <c r="DV30" s="625"/>
      <c r="DW30" s="628">
        <v>17.8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98.5</v>
      </c>
      <c r="BH31" s="667"/>
      <c r="BI31" s="667"/>
      <c r="BJ31" s="667"/>
      <c r="BK31" s="667"/>
      <c r="BL31" s="667"/>
      <c r="BM31" s="618">
        <v>96.8</v>
      </c>
      <c r="BN31" s="667"/>
      <c r="BO31" s="667"/>
      <c r="BP31" s="667"/>
      <c r="BQ31" s="668"/>
      <c r="BR31" s="670">
        <v>99.2</v>
      </c>
      <c r="BS31" s="667"/>
      <c r="BT31" s="667"/>
      <c r="BU31" s="667"/>
      <c r="BV31" s="667"/>
      <c r="BW31" s="667"/>
      <c r="BX31" s="618">
        <v>97.4</v>
      </c>
      <c r="BY31" s="667"/>
      <c r="BZ31" s="667"/>
      <c r="CA31" s="667"/>
      <c r="CB31" s="668"/>
      <c r="CD31" s="663"/>
      <c r="CE31" s="664"/>
      <c r="CF31" s="620" t="s">
        <v>300</v>
      </c>
      <c r="CG31" s="621"/>
      <c r="CH31" s="621"/>
      <c r="CI31" s="621"/>
      <c r="CJ31" s="621"/>
      <c r="CK31" s="621"/>
      <c r="CL31" s="621"/>
      <c r="CM31" s="621"/>
      <c r="CN31" s="621"/>
      <c r="CO31" s="621"/>
      <c r="CP31" s="621"/>
      <c r="CQ31" s="622"/>
      <c r="CR31" s="623">
        <v>72893</v>
      </c>
      <c r="CS31" s="656"/>
      <c r="CT31" s="656"/>
      <c r="CU31" s="656"/>
      <c r="CV31" s="656"/>
      <c r="CW31" s="656"/>
      <c r="CX31" s="656"/>
      <c r="CY31" s="657"/>
      <c r="CZ31" s="628">
        <v>0.3</v>
      </c>
      <c r="DA31" s="653"/>
      <c r="DB31" s="653"/>
      <c r="DC31" s="658"/>
      <c r="DD31" s="632">
        <v>72893</v>
      </c>
      <c r="DE31" s="656"/>
      <c r="DF31" s="656"/>
      <c r="DG31" s="656"/>
      <c r="DH31" s="656"/>
      <c r="DI31" s="656"/>
      <c r="DJ31" s="656"/>
      <c r="DK31" s="657"/>
      <c r="DL31" s="632">
        <v>72876</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1707601</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97.2</v>
      </c>
      <c r="BH32" s="656"/>
      <c r="BI32" s="656"/>
      <c r="BJ32" s="656"/>
      <c r="BK32" s="656"/>
      <c r="BL32" s="656"/>
      <c r="BM32" s="629">
        <v>95.1</v>
      </c>
      <c r="BN32" s="656"/>
      <c r="BO32" s="656"/>
      <c r="BP32" s="656"/>
      <c r="BQ32" s="669"/>
      <c r="BR32" s="680">
        <v>98.6</v>
      </c>
      <c r="BS32" s="656"/>
      <c r="BT32" s="656"/>
      <c r="BU32" s="656"/>
      <c r="BV32" s="656"/>
      <c r="BW32" s="656"/>
      <c r="BX32" s="629">
        <v>96.4</v>
      </c>
      <c r="BY32" s="656"/>
      <c r="BZ32" s="656"/>
      <c r="CA32" s="656"/>
      <c r="CB32" s="669"/>
      <c r="CD32" s="665"/>
      <c r="CE32" s="666"/>
      <c r="CF32" s="620" t="s">
        <v>304</v>
      </c>
      <c r="CG32" s="621"/>
      <c r="CH32" s="621"/>
      <c r="CI32" s="621"/>
      <c r="CJ32" s="621"/>
      <c r="CK32" s="621"/>
      <c r="CL32" s="621"/>
      <c r="CM32" s="621"/>
      <c r="CN32" s="621"/>
      <c r="CO32" s="621"/>
      <c r="CP32" s="621"/>
      <c r="CQ32" s="622"/>
      <c r="CR32" s="623">
        <v>143</v>
      </c>
      <c r="CS32" s="624"/>
      <c r="CT32" s="624"/>
      <c r="CU32" s="624"/>
      <c r="CV32" s="624"/>
      <c r="CW32" s="624"/>
      <c r="CX32" s="624"/>
      <c r="CY32" s="625"/>
      <c r="CZ32" s="628">
        <v>0</v>
      </c>
      <c r="DA32" s="653"/>
      <c r="DB32" s="653"/>
      <c r="DC32" s="658"/>
      <c r="DD32" s="632">
        <v>143</v>
      </c>
      <c r="DE32" s="624"/>
      <c r="DF32" s="624"/>
      <c r="DG32" s="624"/>
      <c r="DH32" s="624"/>
      <c r="DI32" s="624"/>
      <c r="DJ32" s="624"/>
      <c r="DK32" s="625"/>
      <c r="DL32" s="632">
        <v>143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80692</v>
      </c>
      <c r="S33" s="624"/>
      <c r="T33" s="624"/>
      <c r="U33" s="624"/>
      <c r="V33" s="624"/>
      <c r="W33" s="624"/>
      <c r="X33" s="624"/>
      <c r="Y33" s="625"/>
      <c r="Z33" s="626">
        <v>0.3</v>
      </c>
      <c r="AA33" s="626"/>
      <c r="AB33" s="626"/>
      <c r="AC33" s="626"/>
      <c r="AD33" s="627">
        <v>20393</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99.5</v>
      </c>
      <c r="BH33" s="682"/>
      <c r="BI33" s="682"/>
      <c r="BJ33" s="682"/>
      <c r="BK33" s="682"/>
      <c r="BL33" s="682"/>
      <c r="BM33" s="683">
        <v>98.1</v>
      </c>
      <c r="BN33" s="682"/>
      <c r="BO33" s="682"/>
      <c r="BP33" s="682"/>
      <c r="BQ33" s="684"/>
      <c r="BR33" s="681">
        <v>99.6</v>
      </c>
      <c r="BS33" s="682"/>
      <c r="BT33" s="682"/>
      <c r="BU33" s="682"/>
      <c r="BV33" s="682"/>
      <c r="BW33" s="682"/>
      <c r="BX33" s="683">
        <v>98.1</v>
      </c>
      <c r="BY33" s="682"/>
      <c r="BZ33" s="682"/>
      <c r="CA33" s="682"/>
      <c r="CB33" s="684"/>
      <c r="CD33" s="620" t="s">
        <v>307</v>
      </c>
      <c r="CE33" s="621"/>
      <c r="CF33" s="621"/>
      <c r="CG33" s="621"/>
      <c r="CH33" s="621"/>
      <c r="CI33" s="621"/>
      <c r="CJ33" s="621"/>
      <c r="CK33" s="621"/>
      <c r="CL33" s="621"/>
      <c r="CM33" s="621"/>
      <c r="CN33" s="621"/>
      <c r="CO33" s="621"/>
      <c r="CP33" s="621"/>
      <c r="CQ33" s="622"/>
      <c r="CR33" s="623">
        <v>8429148</v>
      </c>
      <c r="CS33" s="656"/>
      <c r="CT33" s="656"/>
      <c r="CU33" s="656"/>
      <c r="CV33" s="656"/>
      <c r="CW33" s="656"/>
      <c r="CX33" s="656"/>
      <c r="CY33" s="657"/>
      <c r="CZ33" s="628">
        <v>37.299999999999997</v>
      </c>
      <c r="DA33" s="653"/>
      <c r="DB33" s="653"/>
      <c r="DC33" s="658"/>
      <c r="DD33" s="632">
        <v>6521383</v>
      </c>
      <c r="DE33" s="656"/>
      <c r="DF33" s="656"/>
      <c r="DG33" s="656"/>
      <c r="DH33" s="656"/>
      <c r="DI33" s="656"/>
      <c r="DJ33" s="656"/>
      <c r="DK33" s="657"/>
      <c r="DL33" s="632">
        <v>5263398</v>
      </c>
      <c r="DM33" s="656"/>
      <c r="DN33" s="656"/>
      <c r="DO33" s="656"/>
      <c r="DP33" s="656"/>
      <c r="DQ33" s="656"/>
      <c r="DR33" s="656"/>
      <c r="DS33" s="656"/>
      <c r="DT33" s="656"/>
      <c r="DU33" s="656"/>
      <c r="DV33" s="657"/>
      <c r="DW33" s="628">
        <v>37.200000000000003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290763</v>
      </c>
      <c r="S34" s="624"/>
      <c r="T34" s="624"/>
      <c r="U34" s="624"/>
      <c r="V34" s="624"/>
      <c r="W34" s="624"/>
      <c r="X34" s="624"/>
      <c r="Y34" s="625"/>
      <c r="Z34" s="626">
        <v>1.2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3230716</v>
      </c>
      <c r="CS34" s="624"/>
      <c r="CT34" s="624"/>
      <c r="CU34" s="624"/>
      <c r="CV34" s="624"/>
      <c r="CW34" s="624"/>
      <c r="CX34" s="624"/>
      <c r="CY34" s="625"/>
      <c r="CZ34" s="628">
        <v>14.3</v>
      </c>
      <c r="DA34" s="653"/>
      <c r="DB34" s="653"/>
      <c r="DC34" s="658"/>
      <c r="DD34" s="632">
        <v>2435166</v>
      </c>
      <c r="DE34" s="624"/>
      <c r="DF34" s="624"/>
      <c r="DG34" s="624"/>
      <c r="DH34" s="624"/>
      <c r="DI34" s="624"/>
      <c r="DJ34" s="624"/>
      <c r="DK34" s="625"/>
      <c r="DL34" s="632">
        <v>2162007</v>
      </c>
      <c r="DM34" s="624"/>
      <c r="DN34" s="624"/>
      <c r="DO34" s="624"/>
      <c r="DP34" s="624"/>
      <c r="DQ34" s="624"/>
      <c r="DR34" s="624"/>
      <c r="DS34" s="624"/>
      <c r="DT34" s="624"/>
      <c r="DU34" s="624"/>
      <c r="DV34" s="625"/>
      <c r="DW34" s="628">
        <v>15.3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452848</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74315</v>
      </c>
      <c r="CS35" s="656"/>
      <c r="CT35" s="656"/>
      <c r="CU35" s="656"/>
      <c r="CV35" s="656"/>
      <c r="CW35" s="656"/>
      <c r="CX35" s="656"/>
      <c r="CY35" s="657"/>
      <c r="CZ35" s="628">
        <v>0.3</v>
      </c>
      <c r="DA35" s="653"/>
      <c r="DB35" s="653"/>
      <c r="DC35" s="658"/>
      <c r="DD35" s="632">
        <v>41322</v>
      </c>
      <c r="DE35" s="656"/>
      <c r="DF35" s="656"/>
      <c r="DG35" s="656"/>
      <c r="DH35" s="656"/>
      <c r="DI35" s="656"/>
      <c r="DJ35" s="656"/>
      <c r="DK35" s="657"/>
      <c r="DL35" s="632">
        <v>41322</v>
      </c>
      <c r="DM35" s="656"/>
      <c r="DN35" s="656"/>
      <c r="DO35" s="656"/>
      <c r="DP35" s="656"/>
      <c r="DQ35" s="656"/>
      <c r="DR35" s="656"/>
      <c r="DS35" s="656"/>
      <c r="DT35" s="656"/>
      <c r="DU35" s="656"/>
      <c r="DV35" s="657"/>
      <c r="DW35" s="628">
        <v>0.3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602240</v>
      </c>
      <c r="S36" s="624"/>
      <c r="T36" s="624"/>
      <c r="U36" s="624"/>
      <c r="V36" s="624"/>
      <c r="W36" s="624"/>
      <c r="X36" s="624"/>
      <c r="Y36" s="625"/>
      <c r="Z36" s="626">
        <v>2.6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2365515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19274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2563522</v>
      </c>
      <c r="CS36" s="624"/>
      <c r="CT36" s="624"/>
      <c r="CU36" s="624"/>
      <c r="CV36" s="624"/>
      <c r="CW36" s="624"/>
      <c r="CX36" s="624"/>
      <c r="CY36" s="625"/>
      <c r="CZ36" s="628">
        <v>11.3</v>
      </c>
      <c r="DA36" s="653"/>
      <c r="DB36" s="653"/>
      <c r="DC36" s="658"/>
      <c r="DD36" s="632">
        <v>2099846</v>
      </c>
      <c r="DE36" s="624"/>
      <c r="DF36" s="624"/>
      <c r="DG36" s="624"/>
      <c r="DH36" s="624"/>
      <c r="DI36" s="624"/>
      <c r="DJ36" s="624"/>
      <c r="DK36" s="625"/>
      <c r="DL36" s="632">
        <v>1843474</v>
      </c>
      <c r="DM36" s="624"/>
      <c r="DN36" s="624"/>
      <c r="DO36" s="624"/>
      <c r="DP36" s="624"/>
      <c r="DQ36" s="624"/>
      <c r="DR36" s="624"/>
      <c r="DS36" s="624"/>
      <c r="DT36" s="624"/>
      <c r="DU36" s="624"/>
      <c r="DV36" s="625"/>
      <c r="DW36" s="628">
        <v>13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194799</v>
      </c>
      <c r="S37" s="624"/>
      <c r="T37" s="624"/>
      <c r="U37" s="624"/>
      <c r="V37" s="624"/>
      <c r="W37" s="624"/>
      <c r="X37" s="624"/>
      <c r="Y37" s="625"/>
      <c r="Z37" s="626">
        <v>0.8</v>
      </c>
      <c r="AA37" s="626"/>
      <c r="AB37" s="626"/>
      <c r="AC37" s="626"/>
      <c r="AD37" s="627">
        <v>5932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690778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-45429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1140567</v>
      </c>
      <c r="CS37" s="656"/>
      <c r="CT37" s="656"/>
      <c r="CU37" s="656"/>
      <c r="CV37" s="656"/>
      <c r="CW37" s="656"/>
      <c r="CX37" s="656"/>
      <c r="CY37" s="657"/>
      <c r="CZ37" s="628">
        <v>5</v>
      </c>
      <c r="DA37" s="653"/>
      <c r="DB37" s="653"/>
      <c r="DC37" s="658"/>
      <c r="DD37" s="632">
        <v>1040327</v>
      </c>
      <c r="DE37" s="656"/>
      <c r="DF37" s="656"/>
      <c r="DG37" s="656"/>
      <c r="DH37" s="656"/>
      <c r="DI37" s="656"/>
      <c r="DJ37" s="656"/>
      <c r="DK37" s="657"/>
      <c r="DL37" s="632">
        <v>983729</v>
      </c>
      <c r="DM37" s="656"/>
      <c r="DN37" s="656"/>
      <c r="DO37" s="656"/>
      <c r="DP37" s="656"/>
      <c r="DQ37" s="656"/>
      <c r="DR37" s="656"/>
      <c r="DS37" s="656"/>
      <c r="DT37" s="656"/>
      <c r="DU37" s="656"/>
      <c r="DV37" s="657"/>
      <c r="DW37" s="628">
        <v>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1148859</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14388</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6106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1660349</v>
      </c>
      <c r="CS38" s="624"/>
      <c r="CT38" s="624"/>
      <c r="CU38" s="624"/>
      <c r="CV38" s="624"/>
      <c r="CW38" s="624"/>
      <c r="CX38" s="624"/>
      <c r="CY38" s="625"/>
      <c r="CZ38" s="628">
        <v>7.3</v>
      </c>
      <c r="DA38" s="653"/>
      <c r="DB38" s="653"/>
      <c r="DC38" s="658"/>
      <c r="DD38" s="632">
        <v>1295457</v>
      </c>
      <c r="DE38" s="624"/>
      <c r="DF38" s="624"/>
      <c r="DG38" s="624"/>
      <c r="DH38" s="624"/>
      <c r="DI38" s="624"/>
      <c r="DJ38" s="624"/>
      <c r="DK38" s="625"/>
      <c r="DL38" s="632">
        <v>1216595</v>
      </c>
      <c r="DM38" s="624"/>
      <c r="DN38" s="624"/>
      <c r="DO38" s="624"/>
      <c r="DP38" s="624"/>
      <c r="DQ38" s="624"/>
      <c r="DR38" s="624"/>
      <c r="DS38" s="624"/>
      <c r="DT38" s="624"/>
      <c r="DU38" s="624"/>
      <c r="DV38" s="625"/>
      <c r="DW38" s="628">
        <v>8.6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9198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611214</v>
      </c>
      <c r="CS39" s="656"/>
      <c r="CT39" s="656"/>
      <c r="CU39" s="656"/>
      <c r="CV39" s="656"/>
      <c r="CW39" s="656"/>
      <c r="CX39" s="656"/>
      <c r="CY39" s="657"/>
      <c r="CZ39" s="628">
        <v>2.7</v>
      </c>
      <c r="DA39" s="653"/>
      <c r="DB39" s="653"/>
      <c r="DC39" s="658"/>
      <c r="DD39" s="632">
        <v>363560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148059</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289032</v>
      </c>
      <c r="CS40" s="624"/>
      <c r="CT40" s="624"/>
      <c r="CU40" s="624"/>
      <c r="CV40" s="624"/>
      <c r="CW40" s="624"/>
      <c r="CX40" s="624"/>
      <c r="CY40" s="625"/>
      <c r="CZ40" s="628">
        <v>1.3</v>
      </c>
      <c r="DA40" s="653"/>
      <c r="DB40" s="653"/>
      <c r="DC40" s="658"/>
      <c r="DD40" s="632">
        <v>286032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23459809</v>
      </c>
      <c r="S41" s="696"/>
      <c r="T41" s="696"/>
      <c r="U41" s="696"/>
      <c r="V41" s="696"/>
      <c r="W41" s="696"/>
      <c r="X41" s="696"/>
      <c r="Y41" s="700"/>
      <c r="Z41" s="701">
        <v>100</v>
      </c>
      <c r="AA41" s="701"/>
      <c r="AB41" s="701"/>
      <c r="AC41" s="701"/>
      <c r="AD41" s="702">
        <v>13993475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400312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1260037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430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2652300</v>
      </c>
      <c r="CS42" s="656"/>
      <c r="CT42" s="656"/>
      <c r="CU42" s="656"/>
      <c r="CV42" s="656"/>
      <c r="CW42" s="656"/>
      <c r="CX42" s="656"/>
      <c r="CY42" s="657"/>
      <c r="CZ42" s="628">
        <v>11.7</v>
      </c>
      <c r="DA42" s="653"/>
      <c r="DB42" s="653"/>
      <c r="DC42" s="658"/>
      <c r="DD42" s="632">
        <v>592538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152006</v>
      </c>
      <c r="CS43" s="656"/>
      <c r="CT43" s="656"/>
      <c r="CU43" s="656"/>
      <c r="CV43" s="656"/>
      <c r="CW43" s="656"/>
      <c r="CX43" s="656"/>
      <c r="CY43" s="657"/>
      <c r="CZ43" s="628">
        <v>0.7</v>
      </c>
      <c r="DA43" s="653"/>
      <c r="DB43" s="653"/>
      <c r="DC43" s="658"/>
      <c r="DD43" s="632">
        <v>152006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2652300</v>
      </c>
      <c r="CS44" s="624"/>
      <c r="CT44" s="624"/>
      <c r="CU44" s="624"/>
      <c r="CV44" s="624"/>
      <c r="CW44" s="624"/>
      <c r="CX44" s="624"/>
      <c r="CY44" s="625"/>
      <c r="CZ44" s="628">
        <v>11.7</v>
      </c>
      <c r="DA44" s="629"/>
      <c r="DB44" s="629"/>
      <c r="DC44" s="635"/>
      <c r="DD44" s="632">
        <v>592538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1493278</v>
      </c>
      <c r="CS45" s="656"/>
      <c r="CT45" s="656"/>
      <c r="CU45" s="656"/>
      <c r="CV45" s="656"/>
      <c r="CW45" s="656"/>
      <c r="CX45" s="656"/>
      <c r="CY45" s="657"/>
      <c r="CZ45" s="628">
        <v>6.6</v>
      </c>
      <c r="DA45" s="653"/>
      <c r="DB45" s="653"/>
      <c r="DC45" s="658"/>
      <c r="DD45" s="632">
        <v>74536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1125588</v>
      </c>
      <c r="CS46" s="624"/>
      <c r="CT46" s="624"/>
      <c r="CU46" s="624"/>
      <c r="CV46" s="624"/>
      <c r="CW46" s="624"/>
      <c r="CX46" s="624"/>
      <c r="CY46" s="625"/>
      <c r="CZ46" s="628">
        <v>5</v>
      </c>
      <c r="DA46" s="629"/>
      <c r="DB46" s="629"/>
      <c r="DC46" s="635"/>
      <c r="DD46" s="632">
        <v>513068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22597961</v>
      </c>
      <c r="CS49" s="682"/>
      <c r="CT49" s="682"/>
      <c r="CU49" s="682"/>
      <c r="CV49" s="682"/>
      <c r="CW49" s="682"/>
      <c r="CX49" s="682"/>
      <c r="CY49" s="711"/>
      <c r="CZ49" s="703">
        <v>100</v>
      </c>
      <c r="DA49" s="712"/>
      <c r="DB49" s="712"/>
      <c r="DC49" s="713"/>
      <c r="DD49" s="714">
        <v>14859615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9L8TcjQ+mZVPSnKBlOgDSpg2YRaXUK9a5yIoDJkU3COVXa4aG11iQi3VRscUYS/0Tviq4MJtWEq9UNjMYCK0Q==" saltValue="vc5CdFb73hhJ3bWBecSV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5" t="s">
        <v>371</v>
      </c>
      <c r="DH5" s="766"/>
      <c r="DI5" s="766"/>
      <c r="DJ5" s="766"/>
      <c r="DK5" s="767"/>
      <c r="DL5" s="765" t="s">
        <v>372</v>
      </c>
      <c r="DM5" s="766"/>
      <c r="DN5" s="766"/>
      <c r="DO5" s="766"/>
      <c r="DP5" s="767"/>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23535</v>
      </c>
      <c r="R7" s="753"/>
      <c r="S7" s="753"/>
      <c r="T7" s="753"/>
      <c r="U7" s="753"/>
      <c r="V7" s="753">
        <v>22673</v>
      </c>
      <c r="W7" s="753"/>
      <c r="X7" s="753"/>
      <c r="Y7" s="753"/>
      <c r="Z7" s="753"/>
      <c r="AA7" s="753">
        <v>862</v>
      </c>
      <c r="AB7" s="753"/>
      <c r="AC7" s="753"/>
      <c r="AD7" s="753"/>
      <c r="AE7" s="754"/>
      <c r="AF7" s="755">
        <v>747</v>
      </c>
      <c r="AG7" s="756"/>
      <c r="AH7" s="756"/>
      <c r="AI7" s="756"/>
      <c r="AJ7" s="757"/>
      <c r="AK7" s="758">
        <v>453</v>
      </c>
      <c r="AL7" s="759"/>
      <c r="AM7" s="759"/>
      <c r="AN7" s="759"/>
      <c r="AO7" s="759"/>
      <c r="AP7" s="759">
        <v>22376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62" t="s">
        <v>553</v>
      </c>
      <c r="BT7" s="763"/>
      <c r="BU7" s="763"/>
      <c r="BV7" s="763"/>
      <c r="BW7" s="763"/>
      <c r="BX7" s="763"/>
      <c r="BY7" s="763"/>
      <c r="BZ7" s="763"/>
      <c r="CA7" s="763"/>
      <c r="CB7" s="763"/>
      <c r="CC7" s="763"/>
      <c r="CD7" s="763"/>
      <c r="CE7" s="763"/>
      <c r="CF7" s="763"/>
      <c r="CG7" s="764"/>
      <c r="CH7" s="743">
        <v>-16</v>
      </c>
      <c r="CI7" s="744"/>
      <c r="CJ7" s="744"/>
      <c r="CK7" s="744"/>
      <c r="CL7" s="745"/>
      <c r="CM7" s="743">
        <v>31</v>
      </c>
      <c r="CN7" s="744"/>
      <c r="CO7" s="744"/>
      <c r="CP7" s="744"/>
      <c r="CQ7" s="745"/>
      <c r="CR7" s="743">
        <v>5</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79"/>
      <c r="C8" s="780"/>
      <c r="D8" s="780"/>
      <c r="E8" s="780"/>
      <c r="F8" s="780"/>
      <c r="G8" s="780"/>
      <c r="H8" s="780"/>
      <c r="I8" s="780"/>
      <c r="J8" s="780"/>
      <c r="K8" s="780"/>
      <c r="L8" s="780"/>
      <c r="M8" s="780"/>
      <c r="N8" s="780"/>
      <c r="O8" s="780"/>
      <c r="P8" s="781"/>
      <c r="Q8" s="782"/>
      <c r="R8" s="783"/>
      <c r="S8" s="783"/>
      <c r="T8" s="783"/>
      <c r="U8" s="783"/>
      <c r="V8" s="783"/>
      <c r="W8" s="783"/>
      <c r="X8" s="783"/>
      <c r="Y8" s="783"/>
      <c r="Z8" s="783"/>
      <c r="AA8" s="783"/>
      <c r="AB8" s="783"/>
      <c r="AC8" s="783"/>
      <c r="AD8" s="783"/>
      <c r="AE8" s="784"/>
      <c r="AF8" s="785"/>
      <c r="AG8" s="786"/>
      <c r="AH8" s="786"/>
      <c r="AI8" s="786"/>
      <c r="AJ8" s="787"/>
      <c r="AK8" s="771"/>
      <c r="AL8" s="772"/>
      <c r="AM8" s="772"/>
      <c r="AN8" s="772"/>
      <c r="AO8" s="772"/>
      <c r="AP8" s="772"/>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62"/>
      <c r="BT8" s="763"/>
      <c r="BU8" s="763"/>
      <c r="BV8" s="763"/>
      <c r="BW8" s="763"/>
      <c r="BX8" s="763"/>
      <c r="BY8" s="763"/>
      <c r="BZ8" s="763"/>
      <c r="CA8" s="763"/>
      <c r="CB8" s="763"/>
      <c r="CC8" s="763"/>
      <c r="CD8" s="763"/>
      <c r="CE8" s="763"/>
      <c r="CF8" s="763"/>
      <c r="CG8" s="764"/>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62"/>
      <c r="DW8" s="763"/>
      <c r="DX8" s="763"/>
      <c r="DY8" s="763"/>
      <c r="DZ8" s="778"/>
      <c r="EA8" s="234"/>
    </row>
    <row r="9" spans="1:131" s="235" customFormat="1" ht="26.25" customHeight="1" x14ac:dyDescent="0.15">
      <c r="A9" s="238">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85"/>
      <c r="AG9" s="786"/>
      <c r="AH9" s="786"/>
      <c r="AI9" s="786"/>
      <c r="AJ9" s="787"/>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62"/>
      <c r="BT9" s="763"/>
      <c r="BU9" s="763"/>
      <c r="BV9" s="763"/>
      <c r="BW9" s="763"/>
      <c r="BX9" s="763"/>
      <c r="BY9" s="763"/>
      <c r="BZ9" s="763"/>
      <c r="CA9" s="763"/>
      <c r="CB9" s="763"/>
      <c r="CC9" s="763"/>
      <c r="CD9" s="763"/>
      <c r="CE9" s="763"/>
      <c r="CF9" s="763"/>
      <c r="CG9" s="764"/>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62"/>
      <c r="DW9" s="763"/>
      <c r="DX9" s="763"/>
      <c r="DY9" s="763"/>
      <c r="DZ9" s="778"/>
      <c r="EA9" s="234"/>
    </row>
    <row r="10" spans="1:131" s="235" customFormat="1" ht="26.25" customHeight="1" x14ac:dyDescent="0.15">
      <c r="A10" s="238">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62"/>
      <c r="BT10" s="763"/>
      <c r="BU10" s="763"/>
      <c r="BV10" s="763"/>
      <c r="BW10" s="763"/>
      <c r="BX10" s="763"/>
      <c r="BY10" s="763"/>
      <c r="BZ10" s="763"/>
      <c r="CA10" s="763"/>
      <c r="CB10" s="763"/>
      <c r="CC10" s="763"/>
      <c r="CD10" s="763"/>
      <c r="CE10" s="763"/>
      <c r="CF10" s="763"/>
      <c r="CG10" s="764"/>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62"/>
      <c r="DW10" s="763"/>
      <c r="DX10" s="763"/>
      <c r="DY10" s="763"/>
      <c r="DZ10" s="778"/>
      <c r="EA10" s="234"/>
    </row>
    <row r="11" spans="1:131" s="235" customFormat="1" ht="26.25" customHeight="1" x14ac:dyDescent="0.15">
      <c r="A11" s="238">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71"/>
      <c r="AL11" s="772"/>
      <c r="AM11" s="772"/>
      <c r="AN11" s="772"/>
      <c r="AO11" s="772"/>
      <c r="AP11" s="772"/>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62"/>
      <c r="BT11" s="763"/>
      <c r="BU11" s="763"/>
      <c r="BV11" s="763"/>
      <c r="BW11" s="763"/>
      <c r="BX11" s="763"/>
      <c r="BY11" s="763"/>
      <c r="BZ11" s="763"/>
      <c r="CA11" s="763"/>
      <c r="CB11" s="763"/>
      <c r="CC11" s="763"/>
      <c r="CD11" s="763"/>
      <c r="CE11" s="763"/>
      <c r="CF11" s="763"/>
      <c r="CG11" s="764"/>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62"/>
      <c r="DW11" s="763"/>
      <c r="DX11" s="763"/>
      <c r="DY11" s="763"/>
      <c r="DZ11" s="778"/>
      <c r="EA11" s="234"/>
    </row>
    <row r="12" spans="1:131" s="235" customFormat="1" ht="26.25" customHeight="1" x14ac:dyDescent="0.15">
      <c r="A12" s="238">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62"/>
      <c r="BT12" s="763"/>
      <c r="BU12" s="763"/>
      <c r="BV12" s="763"/>
      <c r="BW12" s="763"/>
      <c r="BX12" s="763"/>
      <c r="BY12" s="763"/>
      <c r="BZ12" s="763"/>
      <c r="CA12" s="763"/>
      <c r="CB12" s="763"/>
      <c r="CC12" s="763"/>
      <c r="CD12" s="763"/>
      <c r="CE12" s="763"/>
      <c r="CF12" s="763"/>
      <c r="CG12" s="76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62"/>
      <c r="DW12" s="763"/>
      <c r="DX12" s="763"/>
      <c r="DY12" s="763"/>
      <c r="DZ12" s="778"/>
      <c r="EA12" s="234"/>
    </row>
    <row r="13" spans="1:131" s="235" customFormat="1" ht="26.25" customHeight="1" x14ac:dyDescent="0.15">
      <c r="A13" s="238">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71"/>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62"/>
      <c r="BT13" s="763"/>
      <c r="BU13" s="763"/>
      <c r="BV13" s="763"/>
      <c r="BW13" s="763"/>
      <c r="BX13" s="763"/>
      <c r="BY13" s="763"/>
      <c r="BZ13" s="763"/>
      <c r="CA13" s="763"/>
      <c r="CB13" s="763"/>
      <c r="CC13" s="763"/>
      <c r="CD13" s="763"/>
      <c r="CE13" s="763"/>
      <c r="CF13" s="763"/>
      <c r="CG13" s="76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62"/>
      <c r="DW13" s="763"/>
      <c r="DX13" s="763"/>
      <c r="DY13" s="763"/>
      <c r="DZ13" s="778"/>
      <c r="EA13" s="234"/>
    </row>
    <row r="14" spans="1:131" s="235" customFormat="1" ht="26.25" customHeight="1" x14ac:dyDescent="0.15">
      <c r="A14" s="238">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62"/>
      <c r="BT14" s="763"/>
      <c r="BU14" s="763"/>
      <c r="BV14" s="763"/>
      <c r="BW14" s="763"/>
      <c r="BX14" s="763"/>
      <c r="BY14" s="763"/>
      <c r="BZ14" s="763"/>
      <c r="CA14" s="763"/>
      <c r="CB14" s="763"/>
      <c r="CC14" s="763"/>
      <c r="CD14" s="763"/>
      <c r="CE14" s="763"/>
      <c r="CF14" s="763"/>
      <c r="CG14" s="76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62"/>
      <c r="DW14" s="763"/>
      <c r="DX14" s="763"/>
      <c r="DY14" s="763"/>
      <c r="DZ14" s="778"/>
      <c r="EA14" s="234"/>
    </row>
    <row r="15" spans="1:131" s="235" customFormat="1" ht="26.25" customHeight="1" x14ac:dyDescent="0.15">
      <c r="A15" s="238">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62"/>
      <c r="BT15" s="763"/>
      <c r="BU15" s="763"/>
      <c r="BV15" s="763"/>
      <c r="BW15" s="763"/>
      <c r="BX15" s="763"/>
      <c r="BY15" s="763"/>
      <c r="BZ15" s="763"/>
      <c r="CA15" s="763"/>
      <c r="CB15" s="763"/>
      <c r="CC15" s="763"/>
      <c r="CD15" s="763"/>
      <c r="CE15" s="763"/>
      <c r="CF15" s="763"/>
      <c r="CG15" s="76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62"/>
      <c r="DW15" s="763"/>
      <c r="DX15" s="763"/>
      <c r="DY15" s="763"/>
      <c r="DZ15" s="778"/>
      <c r="EA15" s="234"/>
    </row>
    <row r="16" spans="1:131" s="235" customFormat="1" ht="26.25" customHeight="1" x14ac:dyDescent="0.15">
      <c r="A16" s="238">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62"/>
      <c r="BT16" s="763"/>
      <c r="BU16" s="763"/>
      <c r="BV16" s="763"/>
      <c r="BW16" s="763"/>
      <c r="BX16" s="763"/>
      <c r="BY16" s="763"/>
      <c r="BZ16" s="763"/>
      <c r="CA16" s="763"/>
      <c r="CB16" s="763"/>
      <c r="CC16" s="763"/>
      <c r="CD16" s="763"/>
      <c r="CE16" s="763"/>
      <c r="CF16" s="763"/>
      <c r="CG16" s="76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62"/>
      <c r="DW16" s="763"/>
      <c r="DX16" s="763"/>
      <c r="DY16" s="763"/>
      <c r="DZ16" s="778"/>
      <c r="EA16" s="234"/>
    </row>
    <row r="17" spans="1:131" s="235" customFormat="1" ht="26.25" customHeight="1" x14ac:dyDescent="0.15">
      <c r="A17" s="238">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62"/>
      <c r="BT17" s="763"/>
      <c r="BU17" s="763"/>
      <c r="BV17" s="763"/>
      <c r="BW17" s="763"/>
      <c r="BX17" s="763"/>
      <c r="BY17" s="763"/>
      <c r="BZ17" s="763"/>
      <c r="CA17" s="763"/>
      <c r="CB17" s="763"/>
      <c r="CC17" s="763"/>
      <c r="CD17" s="763"/>
      <c r="CE17" s="763"/>
      <c r="CF17" s="763"/>
      <c r="CG17" s="76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62"/>
      <c r="DW17" s="763"/>
      <c r="DX17" s="763"/>
      <c r="DY17" s="763"/>
      <c r="DZ17" s="778"/>
      <c r="EA17" s="234"/>
    </row>
    <row r="18" spans="1:131" s="235" customFormat="1" ht="26.25" customHeight="1" x14ac:dyDescent="0.15">
      <c r="A18" s="238">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62"/>
      <c r="BT18" s="763"/>
      <c r="BU18" s="763"/>
      <c r="BV18" s="763"/>
      <c r="BW18" s="763"/>
      <c r="BX18" s="763"/>
      <c r="BY18" s="763"/>
      <c r="BZ18" s="763"/>
      <c r="CA18" s="763"/>
      <c r="CB18" s="763"/>
      <c r="CC18" s="763"/>
      <c r="CD18" s="763"/>
      <c r="CE18" s="763"/>
      <c r="CF18" s="763"/>
      <c r="CG18" s="76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62"/>
      <c r="DW18" s="763"/>
      <c r="DX18" s="763"/>
      <c r="DY18" s="763"/>
      <c r="DZ18" s="778"/>
      <c r="EA18" s="234"/>
    </row>
    <row r="19" spans="1:131" s="235" customFormat="1" ht="26.25" customHeight="1" x14ac:dyDescent="0.15">
      <c r="A19" s="238">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62"/>
      <c r="BT19" s="763"/>
      <c r="BU19" s="763"/>
      <c r="BV19" s="763"/>
      <c r="BW19" s="763"/>
      <c r="BX19" s="763"/>
      <c r="BY19" s="763"/>
      <c r="BZ19" s="763"/>
      <c r="CA19" s="763"/>
      <c r="CB19" s="763"/>
      <c r="CC19" s="763"/>
      <c r="CD19" s="763"/>
      <c r="CE19" s="763"/>
      <c r="CF19" s="763"/>
      <c r="CG19" s="76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62"/>
      <c r="DW19" s="763"/>
      <c r="DX19" s="763"/>
      <c r="DY19" s="763"/>
      <c r="DZ19" s="778"/>
      <c r="EA19" s="234"/>
    </row>
    <row r="20" spans="1:131" s="235" customFormat="1" ht="26.25" customHeight="1" x14ac:dyDescent="0.15">
      <c r="A20" s="238">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62"/>
      <c r="BT20" s="763"/>
      <c r="BU20" s="763"/>
      <c r="BV20" s="763"/>
      <c r="BW20" s="763"/>
      <c r="BX20" s="763"/>
      <c r="BY20" s="763"/>
      <c r="BZ20" s="763"/>
      <c r="CA20" s="763"/>
      <c r="CB20" s="763"/>
      <c r="CC20" s="763"/>
      <c r="CD20" s="763"/>
      <c r="CE20" s="763"/>
      <c r="CF20" s="763"/>
      <c r="CG20" s="76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62"/>
      <c r="DW20" s="763"/>
      <c r="DX20" s="763"/>
      <c r="DY20" s="763"/>
      <c r="DZ20" s="778"/>
      <c r="EA20" s="234"/>
    </row>
    <row r="21" spans="1:131" s="235" customFormat="1" ht="26.25" customHeight="1" thickBot="1" x14ac:dyDescent="0.2">
      <c r="A21" s="238">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62"/>
      <c r="BT21" s="763"/>
      <c r="BU21" s="763"/>
      <c r="BV21" s="763"/>
      <c r="BW21" s="763"/>
      <c r="BX21" s="763"/>
      <c r="BY21" s="763"/>
      <c r="BZ21" s="763"/>
      <c r="CA21" s="763"/>
      <c r="CB21" s="763"/>
      <c r="CC21" s="763"/>
      <c r="CD21" s="763"/>
      <c r="CE21" s="763"/>
      <c r="CF21" s="763"/>
      <c r="CG21" s="76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62"/>
      <c r="DW21" s="763"/>
      <c r="DX21" s="763"/>
      <c r="DY21" s="763"/>
      <c r="DZ21" s="778"/>
      <c r="EA21" s="234"/>
    </row>
    <row r="22" spans="1:131" s="235" customFormat="1" ht="26.25" customHeight="1" x14ac:dyDescent="0.15">
      <c r="A22" s="238">
        <v>16</v>
      </c>
      <c r="B22" s="779"/>
      <c r="C22" s="780"/>
      <c r="D22" s="780"/>
      <c r="E22" s="780"/>
      <c r="F22" s="780"/>
      <c r="G22" s="780"/>
      <c r="H22" s="780"/>
      <c r="I22" s="780"/>
      <c r="J22" s="780"/>
      <c r="K22" s="780"/>
      <c r="L22" s="780"/>
      <c r="M22" s="780"/>
      <c r="N22" s="780"/>
      <c r="O22" s="780"/>
      <c r="P22" s="781"/>
      <c r="Q22" s="798"/>
      <c r="R22" s="799"/>
      <c r="S22" s="799"/>
      <c r="T22" s="799"/>
      <c r="U22" s="799"/>
      <c r="V22" s="799"/>
      <c r="W22" s="799"/>
      <c r="X22" s="799"/>
      <c r="Y22" s="799"/>
      <c r="Z22" s="799"/>
      <c r="AA22" s="799"/>
      <c r="AB22" s="799"/>
      <c r="AC22" s="799"/>
      <c r="AD22" s="799"/>
      <c r="AE22" s="800"/>
      <c r="AF22" s="785"/>
      <c r="AG22" s="786"/>
      <c r="AH22" s="786"/>
      <c r="AI22" s="786"/>
      <c r="AJ22" s="787"/>
      <c r="AK22" s="801"/>
      <c r="AL22" s="802"/>
      <c r="AM22" s="802"/>
      <c r="AN22" s="802"/>
      <c r="AO22" s="802"/>
      <c r="AP22" s="802"/>
      <c r="AQ22" s="802"/>
      <c r="AR22" s="802"/>
      <c r="AS22" s="802"/>
      <c r="AT22" s="802"/>
      <c r="AU22" s="803"/>
      <c r="AV22" s="803"/>
      <c r="AW22" s="803"/>
      <c r="AX22" s="803"/>
      <c r="AY22" s="804"/>
      <c r="AZ22" s="805" t="s">
        <v>375</v>
      </c>
      <c r="BA22" s="805"/>
      <c r="BB22" s="805"/>
      <c r="BC22" s="805"/>
      <c r="BD22" s="806"/>
      <c r="BE22" s="233"/>
      <c r="BF22" s="233"/>
      <c r="BG22" s="233"/>
      <c r="BH22" s="233"/>
      <c r="BI22" s="233"/>
      <c r="BJ22" s="233"/>
      <c r="BK22" s="233"/>
      <c r="BL22" s="233"/>
      <c r="BM22" s="233"/>
      <c r="BN22" s="233"/>
      <c r="BO22" s="233"/>
      <c r="BP22" s="233"/>
      <c r="BQ22" s="238">
        <v>16</v>
      </c>
      <c r="BR22" s="239"/>
      <c r="BS22" s="762"/>
      <c r="BT22" s="763"/>
      <c r="BU22" s="763"/>
      <c r="BV22" s="763"/>
      <c r="BW22" s="763"/>
      <c r="BX22" s="763"/>
      <c r="BY22" s="763"/>
      <c r="BZ22" s="763"/>
      <c r="CA22" s="763"/>
      <c r="CB22" s="763"/>
      <c r="CC22" s="763"/>
      <c r="CD22" s="763"/>
      <c r="CE22" s="763"/>
      <c r="CF22" s="763"/>
      <c r="CG22" s="76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62"/>
      <c r="DW22" s="763"/>
      <c r="DX22" s="763"/>
      <c r="DY22" s="763"/>
      <c r="DZ22" s="778"/>
      <c r="EA22" s="234"/>
    </row>
    <row r="23" spans="1:131" s="235" customFormat="1" ht="26.25" customHeight="1" thickBot="1" x14ac:dyDescent="0.2">
      <c r="A23" s="240" t="s">
        <v>376</v>
      </c>
      <c r="B23" s="788" t="s">
        <v>377</v>
      </c>
      <c r="C23" s="789"/>
      <c r="D23" s="789"/>
      <c r="E23" s="789"/>
      <c r="F23" s="789"/>
      <c r="G23" s="789"/>
      <c r="H23" s="789"/>
      <c r="I23" s="789"/>
      <c r="J23" s="789"/>
      <c r="K23" s="789"/>
      <c r="L23" s="789"/>
      <c r="M23" s="789"/>
      <c r="N23" s="789"/>
      <c r="O23" s="789"/>
      <c r="P23" s="790"/>
      <c r="Q23" s="791">
        <v>23460</v>
      </c>
      <c r="R23" s="792"/>
      <c r="S23" s="792"/>
      <c r="T23" s="792"/>
      <c r="U23" s="792"/>
      <c r="V23" s="792">
        <v>22598</v>
      </c>
      <c r="W23" s="792"/>
      <c r="X23" s="792"/>
      <c r="Y23" s="792"/>
      <c r="Z23" s="792"/>
      <c r="AA23" s="792">
        <v>862</v>
      </c>
      <c r="AB23" s="792"/>
      <c r="AC23" s="792"/>
      <c r="AD23" s="792"/>
      <c r="AE23" s="793"/>
      <c r="AF23" s="794">
        <v>747</v>
      </c>
      <c r="AG23" s="792"/>
      <c r="AH23" s="792"/>
      <c r="AI23" s="792"/>
      <c r="AJ23" s="795"/>
      <c r="AK23" s="796"/>
      <c r="AL23" s="797"/>
      <c r="AM23" s="797"/>
      <c r="AN23" s="797"/>
      <c r="AO23" s="797"/>
      <c r="AP23" s="792">
        <v>22376</v>
      </c>
      <c r="AQ23" s="792"/>
      <c r="AR23" s="792"/>
      <c r="AS23" s="792"/>
      <c r="AT23" s="792"/>
      <c r="AU23" s="808"/>
      <c r="AV23" s="808"/>
      <c r="AW23" s="808"/>
      <c r="AX23" s="808"/>
      <c r="AY23" s="809"/>
      <c r="AZ23" s="810" t="s">
        <v>122</v>
      </c>
      <c r="BA23" s="811"/>
      <c r="BB23" s="811"/>
      <c r="BC23" s="811"/>
      <c r="BD23" s="812"/>
      <c r="BE23" s="233"/>
      <c r="BF23" s="233"/>
      <c r="BG23" s="233"/>
      <c r="BH23" s="233"/>
      <c r="BI23" s="233"/>
      <c r="BJ23" s="233"/>
      <c r="BK23" s="233"/>
      <c r="BL23" s="233"/>
      <c r="BM23" s="233"/>
      <c r="BN23" s="233"/>
      <c r="BO23" s="233"/>
      <c r="BP23" s="233"/>
      <c r="BQ23" s="238">
        <v>17</v>
      </c>
      <c r="BR23" s="239"/>
      <c r="BS23" s="762"/>
      <c r="BT23" s="763"/>
      <c r="BU23" s="763"/>
      <c r="BV23" s="763"/>
      <c r="BW23" s="763"/>
      <c r="BX23" s="763"/>
      <c r="BY23" s="763"/>
      <c r="BZ23" s="763"/>
      <c r="CA23" s="763"/>
      <c r="CB23" s="763"/>
      <c r="CC23" s="763"/>
      <c r="CD23" s="763"/>
      <c r="CE23" s="763"/>
      <c r="CF23" s="763"/>
      <c r="CG23" s="76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62"/>
      <c r="DW23" s="763"/>
      <c r="DX23" s="763"/>
      <c r="DY23" s="763"/>
      <c r="DZ23" s="778"/>
      <c r="EA23" s="234"/>
    </row>
    <row r="24" spans="1:131" s="235" customFormat="1" ht="26.25" customHeight="1" x14ac:dyDescent="0.15">
      <c r="A24" s="807" t="s">
        <v>378</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62"/>
      <c r="BT24" s="763"/>
      <c r="BU24" s="763"/>
      <c r="BV24" s="763"/>
      <c r="BW24" s="763"/>
      <c r="BX24" s="763"/>
      <c r="BY24" s="763"/>
      <c r="BZ24" s="763"/>
      <c r="CA24" s="763"/>
      <c r="CB24" s="763"/>
      <c r="CC24" s="763"/>
      <c r="CD24" s="763"/>
      <c r="CE24" s="763"/>
      <c r="CF24" s="763"/>
      <c r="CG24" s="76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62"/>
      <c r="DW24" s="763"/>
      <c r="DX24" s="763"/>
      <c r="DY24" s="763"/>
      <c r="DZ24" s="778"/>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62"/>
      <c r="BT25" s="763"/>
      <c r="BU25" s="763"/>
      <c r="BV25" s="763"/>
      <c r="BW25" s="763"/>
      <c r="BX25" s="763"/>
      <c r="BY25" s="763"/>
      <c r="BZ25" s="763"/>
      <c r="CA25" s="763"/>
      <c r="CB25" s="763"/>
      <c r="CC25" s="763"/>
      <c r="CD25" s="763"/>
      <c r="CE25" s="763"/>
      <c r="CF25" s="763"/>
      <c r="CG25" s="76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62"/>
      <c r="DW25" s="763"/>
      <c r="DX25" s="763"/>
      <c r="DY25" s="763"/>
      <c r="DZ25" s="778"/>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3" t="s">
        <v>383</v>
      </c>
      <c r="AG26" s="814"/>
      <c r="AH26" s="814"/>
      <c r="AI26" s="814"/>
      <c r="AJ26" s="815"/>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62"/>
      <c r="BT26" s="763"/>
      <c r="BU26" s="763"/>
      <c r="BV26" s="763"/>
      <c r="BW26" s="763"/>
      <c r="BX26" s="763"/>
      <c r="BY26" s="763"/>
      <c r="BZ26" s="763"/>
      <c r="CA26" s="763"/>
      <c r="CB26" s="763"/>
      <c r="CC26" s="763"/>
      <c r="CD26" s="763"/>
      <c r="CE26" s="763"/>
      <c r="CF26" s="763"/>
      <c r="CG26" s="76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62"/>
      <c r="DW26" s="763"/>
      <c r="DX26" s="763"/>
      <c r="DY26" s="763"/>
      <c r="DZ26" s="778"/>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62"/>
      <c r="BT27" s="763"/>
      <c r="BU27" s="763"/>
      <c r="BV27" s="763"/>
      <c r="BW27" s="763"/>
      <c r="BX27" s="763"/>
      <c r="BY27" s="763"/>
      <c r="BZ27" s="763"/>
      <c r="CA27" s="763"/>
      <c r="CB27" s="763"/>
      <c r="CC27" s="763"/>
      <c r="CD27" s="763"/>
      <c r="CE27" s="763"/>
      <c r="CF27" s="763"/>
      <c r="CG27" s="76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62"/>
      <c r="DW27" s="763"/>
      <c r="DX27" s="763"/>
      <c r="DY27" s="763"/>
      <c r="DZ27" s="778"/>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1">
        <v>5458</v>
      </c>
      <c r="R28" s="822"/>
      <c r="S28" s="822"/>
      <c r="T28" s="822"/>
      <c r="U28" s="822"/>
      <c r="V28" s="822">
        <v>5438</v>
      </c>
      <c r="W28" s="822"/>
      <c r="X28" s="822"/>
      <c r="Y28" s="822"/>
      <c r="Z28" s="822"/>
      <c r="AA28" s="822">
        <v>19</v>
      </c>
      <c r="AB28" s="822"/>
      <c r="AC28" s="822"/>
      <c r="AD28" s="822"/>
      <c r="AE28" s="823"/>
      <c r="AF28" s="824">
        <v>19</v>
      </c>
      <c r="AG28" s="822"/>
      <c r="AH28" s="822"/>
      <c r="AI28" s="822"/>
      <c r="AJ28" s="825"/>
      <c r="AK28" s="826">
        <v>432</v>
      </c>
      <c r="AL28" s="827"/>
      <c r="AM28" s="827"/>
      <c r="AN28" s="827"/>
      <c r="AO28" s="827"/>
      <c r="AP28" s="827" t="s">
        <v>551</v>
      </c>
      <c r="AQ28" s="827"/>
      <c r="AR28" s="827"/>
      <c r="AS28" s="827"/>
      <c r="AT28" s="827"/>
      <c r="AU28" s="827" t="s">
        <v>487</v>
      </c>
      <c r="AV28" s="827"/>
      <c r="AW28" s="827"/>
      <c r="AX28" s="827"/>
      <c r="AY28" s="827"/>
      <c r="AZ28" s="828" t="s">
        <v>552</v>
      </c>
      <c r="BA28" s="828"/>
      <c r="BB28" s="828"/>
      <c r="BC28" s="828"/>
      <c r="BD28" s="828"/>
      <c r="BE28" s="819"/>
      <c r="BF28" s="819"/>
      <c r="BG28" s="819"/>
      <c r="BH28" s="819"/>
      <c r="BI28" s="820"/>
      <c r="BJ28" s="232"/>
      <c r="BK28" s="232"/>
      <c r="BL28" s="232"/>
      <c r="BM28" s="232"/>
      <c r="BN28" s="232"/>
      <c r="BO28" s="241"/>
      <c r="BP28" s="241"/>
      <c r="BQ28" s="238">
        <v>22</v>
      </c>
      <c r="BR28" s="239"/>
      <c r="BS28" s="762"/>
      <c r="BT28" s="763"/>
      <c r="BU28" s="763"/>
      <c r="BV28" s="763"/>
      <c r="BW28" s="763"/>
      <c r="BX28" s="763"/>
      <c r="BY28" s="763"/>
      <c r="BZ28" s="763"/>
      <c r="CA28" s="763"/>
      <c r="CB28" s="763"/>
      <c r="CC28" s="763"/>
      <c r="CD28" s="763"/>
      <c r="CE28" s="763"/>
      <c r="CF28" s="763"/>
      <c r="CG28" s="76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62"/>
      <c r="DW28" s="763"/>
      <c r="DX28" s="763"/>
      <c r="DY28" s="763"/>
      <c r="DZ28" s="778"/>
      <c r="EA28" s="230"/>
    </row>
    <row r="29" spans="1:131" ht="26.25" customHeight="1" x14ac:dyDescent="0.15">
      <c r="A29" s="242">
        <v>2</v>
      </c>
      <c r="B29" s="779" t="s">
        <v>389</v>
      </c>
      <c r="C29" s="780"/>
      <c r="D29" s="780"/>
      <c r="E29" s="780"/>
      <c r="F29" s="780"/>
      <c r="G29" s="780"/>
      <c r="H29" s="780"/>
      <c r="I29" s="780"/>
      <c r="J29" s="780"/>
      <c r="K29" s="780"/>
      <c r="L29" s="780"/>
      <c r="M29" s="780"/>
      <c r="N29" s="780"/>
      <c r="O29" s="780"/>
      <c r="P29" s="781"/>
      <c r="Q29" s="782">
        <v>529</v>
      </c>
      <c r="R29" s="783"/>
      <c r="S29" s="783"/>
      <c r="T29" s="783"/>
      <c r="U29" s="783"/>
      <c r="V29" s="783">
        <v>499</v>
      </c>
      <c r="W29" s="783"/>
      <c r="X29" s="783"/>
      <c r="Y29" s="783"/>
      <c r="Z29" s="783"/>
      <c r="AA29" s="783">
        <v>30</v>
      </c>
      <c r="AB29" s="783"/>
      <c r="AC29" s="783"/>
      <c r="AD29" s="783"/>
      <c r="AE29" s="784"/>
      <c r="AF29" s="785">
        <v>30</v>
      </c>
      <c r="AG29" s="786"/>
      <c r="AH29" s="786"/>
      <c r="AI29" s="786"/>
      <c r="AJ29" s="787"/>
      <c r="AK29" s="833">
        <v>92</v>
      </c>
      <c r="AL29" s="829"/>
      <c r="AM29" s="829"/>
      <c r="AN29" s="829"/>
      <c r="AO29" s="829"/>
      <c r="AP29" s="829">
        <v>67</v>
      </c>
      <c r="AQ29" s="829"/>
      <c r="AR29" s="829"/>
      <c r="AS29" s="829"/>
      <c r="AT29" s="829"/>
      <c r="AU29" s="829" t="s">
        <v>487</v>
      </c>
      <c r="AV29" s="829"/>
      <c r="AW29" s="829"/>
      <c r="AX29" s="829"/>
      <c r="AY29" s="829"/>
      <c r="AZ29" s="830" t="s">
        <v>552</v>
      </c>
      <c r="BA29" s="830"/>
      <c r="BB29" s="830"/>
      <c r="BC29" s="830"/>
      <c r="BD29" s="830"/>
      <c r="BE29" s="831"/>
      <c r="BF29" s="831"/>
      <c r="BG29" s="831"/>
      <c r="BH29" s="831"/>
      <c r="BI29" s="832"/>
      <c r="BJ29" s="232"/>
      <c r="BK29" s="232"/>
      <c r="BL29" s="232"/>
      <c r="BM29" s="232"/>
      <c r="BN29" s="232"/>
      <c r="BO29" s="241"/>
      <c r="BP29" s="241"/>
      <c r="BQ29" s="238">
        <v>23</v>
      </c>
      <c r="BR29" s="239"/>
      <c r="BS29" s="762"/>
      <c r="BT29" s="763"/>
      <c r="BU29" s="763"/>
      <c r="BV29" s="763"/>
      <c r="BW29" s="763"/>
      <c r="BX29" s="763"/>
      <c r="BY29" s="763"/>
      <c r="BZ29" s="763"/>
      <c r="CA29" s="763"/>
      <c r="CB29" s="763"/>
      <c r="CC29" s="763"/>
      <c r="CD29" s="763"/>
      <c r="CE29" s="763"/>
      <c r="CF29" s="763"/>
      <c r="CG29" s="76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62"/>
      <c r="DW29" s="763"/>
      <c r="DX29" s="763"/>
      <c r="DY29" s="763"/>
      <c r="DZ29" s="778"/>
      <c r="EA29" s="230"/>
    </row>
    <row r="30" spans="1:131" ht="26.25" customHeight="1" x14ac:dyDescent="0.15">
      <c r="A30" s="242">
        <v>3</v>
      </c>
      <c r="B30" s="779" t="s">
        <v>390</v>
      </c>
      <c r="C30" s="780"/>
      <c r="D30" s="780"/>
      <c r="E30" s="780"/>
      <c r="F30" s="780"/>
      <c r="G30" s="780"/>
      <c r="H30" s="780"/>
      <c r="I30" s="780"/>
      <c r="J30" s="780"/>
      <c r="K30" s="780"/>
      <c r="L30" s="780"/>
      <c r="M30" s="780"/>
      <c r="N30" s="780"/>
      <c r="O30" s="780"/>
      <c r="P30" s="781"/>
      <c r="Q30" s="782">
        <v>4095</v>
      </c>
      <c r="R30" s="783"/>
      <c r="S30" s="783"/>
      <c r="T30" s="783"/>
      <c r="U30" s="783"/>
      <c r="V30" s="783">
        <v>3970</v>
      </c>
      <c r="W30" s="783"/>
      <c r="X30" s="783"/>
      <c r="Y30" s="783"/>
      <c r="Z30" s="783"/>
      <c r="AA30" s="783">
        <v>125</v>
      </c>
      <c r="AB30" s="783"/>
      <c r="AC30" s="783"/>
      <c r="AD30" s="783"/>
      <c r="AE30" s="784"/>
      <c r="AF30" s="785">
        <v>125</v>
      </c>
      <c r="AG30" s="786"/>
      <c r="AH30" s="786"/>
      <c r="AI30" s="786"/>
      <c r="AJ30" s="787"/>
      <c r="AK30" s="833">
        <v>622</v>
      </c>
      <c r="AL30" s="829"/>
      <c r="AM30" s="829"/>
      <c r="AN30" s="829"/>
      <c r="AO30" s="829"/>
      <c r="AP30" s="829" t="s">
        <v>551</v>
      </c>
      <c r="AQ30" s="829"/>
      <c r="AR30" s="829"/>
      <c r="AS30" s="829"/>
      <c r="AT30" s="829"/>
      <c r="AU30" s="829" t="s">
        <v>487</v>
      </c>
      <c r="AV30" s="829"/>
      <c r="AW30" s="829"/>
      <c r="AX30" s="829"/>
      <c r="AY30" s="829"/>
      <c r="AZ30" s="830" t="s">
        <v>552</v>
      </c>
      <c r="BA30" s="830"/>
      <c r="BB30" s="830"/>
      <c r="BC30" s="830"/>
      <c r="BD30" s="830"/>
      <c r="BE30" s="831"/>
      <c r="BF30" s="831"/>
      <c r="BG30" s="831"/>
      <c r="BH30" s="831"/>
      <c r="BI30" s="832"/>
      <c r="BJ30" s="232"/>
      <c r="BK30" s="232"/>
      <c r="BL30" s="232"/>
      <c r="BM30" s="232"/>
      <c r="BN30" s="232"/>
      <c r="BO30" s="241"/>
      <c r="BP30" s="241"/>
      <c r="BQ30" s="238">
        <v>24</v>
      </c>
      <c r="BR30" s="239"/>
      <c r="BS30" s="762"/>
      <c r="BT30" s="763"/>
      <c r="BU30" s="763"/>
      <c r="BV30" s="763"/>
      <c r="BW30" s="763"/>
      <c r="BX30" s="763"/>
      <c r="BY30" s="763"/>
      <c r="BZ30" s="763"/>
      <c r="CA30" s="763"/>
      <c r="CB30" s="763"/>
      <c r="CC30" s="763"/>
      <c r="CD30" s="763"/>
      <c r="CE30" s="763"/>
      <c r="CF30" s="763"/>
      <c r="CG30" s="76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62"/>
      <c r="DW30" s="763"/>
      <c r="DX30" s="763"/>
      <c r="DY30" s="763"/>
      <c r="DZ30" s="778"/>
      <c r="EA30" s="230"/>
    </row>
    <row r="31" spans="1:131" ht="26.25" customHeight="1" x14ac:dyDescent="0.15">
      <c r="A31" s="242">
        <v>4</v>
      </c>
      <c r="B31" s="779" t="s">
        <v>391</v>
      </c>
      <c r="C31" s="780"/>
      <c r="D31" s="780"/>
      <c r="E31" s="780"/>
      <c r="F31" s="780"/>
      <c r="G31" s="780"/>
      <c r="H31" s="780"/>
      <c r="I31" s="780"/>
      <c r="J31" s="780"/>
      <c r="K31" s="780"/>
      <c r="L31" s="780"/>
      <c r="M31" s="780"/>
      <c r="N31" s="780"/>
      <c r="O31" s="780"/>
      <c r="P31" s="781"/>
      <c r="Q31" s="782">
        <v>1232</v>
      </c>
      <c r="R31" s="783"/>
      <c r="S31" s="783"/>
      <c r="T31" s="783"/>
      <c r="U31" s="783"/>
      <c r="V31" s="783">
        <v>1211</v>
      </c>
      <c r="W31" s="783"/>
      <c r="X31" s="783"/>
      <c r="Y31" s="783"/>
      <c r="Z31" s="783"/>
      <c r="AA31" s="783">
        <v>21</v>
      </c>
      <c r="AB31" s="783"/>
      <c r="AC31" s="783"/>
      <c r="AD31" s="783"/>
      <c r="AE31" s="784"/>
      <c r="AF31" s="785">
        <v>18</v>
      </c>
      <c r="AG31" s="786"/>
      <c r="AH31" s="786"/>
      <c r="AI31" s="786"/>
      <c r="AJ31" s="787"/>
      <c r="AK31" s="833">
        <v>620</v>
      </c>
      <c r="AL31" s="829"/>
      <c r="AM31" s="829"/>
      <c r="AN31" s="829"/>
      <c r="AO31" s="829"/>
      <c r="AP31" s="829" t="s">
        <v>551</v>
      </c>
      <c r="AQ31" s="829"/>
      <c r="AR31" s="829"/>
      <c r="AS31" s="829"/>
      <c r="AT31" s="829"/>
      <c r="AU31" s="829" t="s">
        <v>487</v>
      </c>
      <c r="AV31" s="829"/>
      <c r="AW31" s="829"/>
      <c r="AX31" s="829"/>
      <c r="AY31" s="829"/>
      <c r="AZ31" s="830" t="s">
        <v>552</v>
      </c>
      <c r="BA31" s="830"/>
      <c r="BB31" s="830"/>
      <c r="BC31" s="830"/>
      <c r="BD31" s="830"/>
      <c r="BE31" s="831"/>
      <c r="BF31" s="831"/>
      <c r="BG31" s="831"/>
      <c r="BH31" s="831"/>
      <c r="BI31" s="832"/>
      <c r="BJ31" s="232"/>
      <c r="BK31" s="232"/>
      <c r="BL31" s="232"/>
      <c r="BM31" s="232"/>
      <c r="BN31" s="232"/>
      <c r="BO31" s="241"/>
      <c r="BP31" s="241"/>
      <c r="BQ31" s="238">
        <v>25</v>
      </c>
      <c r="BR31" s="239"/>
      <c r="BS31" s="762"/>
      <c r="BT31" s="763"/>
      <c r="BU31" s="763"/>
      <c r="BV31" s="763"/>
      <c r="BW31" s="763"/>
      <c r="BX31" s="763"/>
      <c r="BY31" s="763"/>
      <c r="BZ31" s="763"/>
      <c r="CA31" s="763"/>
      <c r="CB31" s="763"/>
      <c r="CC31" s="763"/>
      <c r="CD31" s="763"/>
      <c r="CE31" s="763"/>
      <c r="CF31" s="763"/>
      <c r="CG31" s="76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62"/>
      <c r="DW31" s="763"/>
      <c r="DX31" s="763"/>
      <c r="DY31" s="763"/>
      <c r="DZ31" s="778"/>
      <c r="EA31" s="230"/>
    </row>
    <row r="32" spans="1:131" ht="26.25" customHeight="1" x14ac:dyDescent="0.15">
      <c r="A32" s="242">
        <v>5</v>
      </c>
      <c r="B32" s="779" t="s">
        <v>392</v>
      </c>
      <c r="C32" s="780"/>
      <c r="D32" s="780"/>
      <c r="E32" s="780"/>
      <c r="F32" s="780"/>
      <c r="G32" s="780"/>
      <c r="H32" s="780"/>
      <c r="I32" s="780"/>
      <c r="J32" s="780"/>
      <c r="K32" s="780"/>
      <c r="L32" s="780"/>
      <c r="M32" s="780"/>
      <c r="N32" s="780"/>
      <c r="O32" s="780"/>
      <c r="P32" s="781"/>
      <c r="Q32" s="782">
        <v>49</v>
      </c>
      <c r="R32" s="783"/>
      <c r="S32" s="783"/>
      <c r="T32" s="783"/>
      <c r="U32" s="783"/>
      <c r="V32" s="783">
        <v>52</v>
      </c>
      <c r="W32" s="783"/>
      <c r="X32" s="783"/>
      <c r="Y32" s="783"/>
      <c r="Z32" s="783"/>
      <c r="AA32" s="783">
        <v>-3</v>
      </c>
      <c r="AB32" s="783"/>
      <c r="AC32" s="783"/>
      <c r="AD32" s="783"/>
      <c r="AE32" s="784"/>
      <c r="AF32" s="785">
        <v>-3</v>
      </c>
      <c r="AG32" s="786"/>
      <c r="AH32" s="786"/>
      <c r="AI32" s="786"/>
      <c r="AJ32" s="787"/>
      <c r="AK32" s="833" t="s">
        <v>551</v>
      </c>
      <c r="AL32" s="829"/>
      <c r="AM32" s="829"/>
      <c r="AN32" s="829"/>
      <c r="AO32" s="829"/>
      <c r="AP32" s="829" t="s">
        <v>551</v>
      </c>
      <c r="AQ32" s="829"/>
      <c r="AR32" s="829"/>
      <c r="AS32" s="829"/>
      <c r="AT32" s="829"/>
      <c r="AU32" s="829" t="s">
        <v>487</v>
      </c>
      <c r="AV32" s="829"/>
      <c r="AW32" s="829"/>
      <c r="AX32" s="829"/>
      <c r="AY32" s="829"/>
      <c r="AZ32" s="830" t="s">
        <v>552</v>
      </c>
      <c r="BA32" s="830"/>
      <c r="BB32" s="830"/>
      <c r="BC32" s="830"/>
      <c r="BD32" s="830"/>
      <c r="BE32" s="831"/>
      <c r="BF32" s="831"/>
      <c r="BG32" s="831"/>
      <c r="BH32" s="831"/>
      <c r="BI32" s="832"/>
      <c r="BJ32" s="232"/>
      <c r="BK32" s="232"/>
      <c r="BL32" s="232"/>
      <c r="BM32" s="232"/>
      <c r="BN32" s="232"/>
      <c r="BO32" s="241"/>
      <c r="BP32" s="241"/>
      <c r="BQ32" s="238">
        <v>26</v>
      </c>
      <c r="BR32" s="239"/>
      <c r="BS32" s="762"/>
      <c r="BT32" s="763"/>
      <c r="BU32" s="763"/>
      <c r="BV32" s="763"/>
      <c r="BW32" s="763"/>
      <c r="BX32" s="763"/>
      <c r="BY32" s="763"/>
      <c r="BZ32" s="763"/>
      <c r="CA32" s="763"/>
      <c r="CB32" s="763"/>
      <c r="CC32" s="763"/>
      <c r="CD32" s="763"/>
      <c r="CE32" s="763"/>
      <c r="CF32" s="763"/>
      <c r="CG32" s="76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62"/>
      <c r="DW32" s="763"/>
      <c r="DX32" s="763"/>
      <c r="DY32" s="763"/>
      <c r="DZ32" s="778"/>
      <c r="EA32" s="230"/>
    </row>
    <row r="33" spans="1:131" ht="26.25" customHeight="1" x14ac:dyDescent="0.15">
      <c r="A33" s="242">
        <v>6</v>
      </c>
      <c r="B33" s="779" t="s">
        <v>393</v>
      </c>
      <c r="C33" s="780"/>
      <c r="D33" s="780"/>
      <c r="E33" s="780"/>
      <c r="F33" s="780"/>
      <c r="G33" s="780"/>
      <c r="H33" s="780"/>
      <c r="I33" s="780"/>
      <c r="J33" s="780"/>
      <c r="K33" s="780"/>
      <c r="L33" s="780"/>
      <c r="M33" s="780"/>
      <c r="N33" s="780"/>
      <c r="O33" s="780"/>
      <c r="P33" s="781"/>
      <c r="Q33" s="782">
        <v>1431</v>
      </c>
      <c r="R33" s="783"/>
      <c r="S33" s="783"/>
      <c r="T33" s="783"/>
      <c r="U33" s="783"/>
      <c r="V33" s="783">
        <v>1607</v>
      </c>
      <c r="W33" s="783"/>
      <c r="X33" s="783"/>
      <c r="Y33" s="783"/>
      <c r="Z33" s="783"/>
      <c r="AA33" s="783">
        <v>-176</v>
      </c>
      <c r="AB33" s="783"/>
      <c r="AC33" s="783"/>
      <c r="AD33" s="783"/>
      <c r="AE33" s="784"/>
      <c r="AF33" s="785">
        <v>1145</v>
      </c>
      <c r="AG33" s="786"/>
      <c r="AH33" s="786"/>
      <c r="AI33" s="786"/>
      <c r="AJ33" s="787"/>
      <c r="AK33" s="833">
        <v>14</v>
      </c>
      <c r="AL33" s="829"/>
      <c r="AM33" s="829"/>
      <c r="AN33" s="829"/>
      <c r="AO33" s="829"/>
      <c r="AP33" s="829">
        <v>3490</v>
      </c>
      <c r="AQ33" s="829"/>
      <c r="AR33" s="829"/>
      <c r="AS33" s="829"/>
      <c r="AT33" s="829"/>
      <c r="AU33" s="829">
        <v>38</v>
      </c>
      <c r="AV33" s="829"/>
      <c r="AW33" s="829"/>
      <c r="AX33" s="829"/>
      <c r="AY33" s="829"/>
      <c r="AZ33" s="830" t="s">
        <v>487</v>
      </c>
      <c r="BA33" s="830"/>
      <c r="BB33" s="830"/>
      <c r="BC33" s="830"/>
      <c r="BD33" s="830"/>
      <c r="BE33" s="831" t="s">
        <v>394</v>
      </c>
      <c r="BF33" s="831"/>
      <c r="BG33" s="831"/>
      <c r="BH33" s="831"/>
      <c r="BI33" s="832"/>
      <c r="BJ33" s="232"/>
      <c r="BK33" s="232"/>
      <c r="BL33" s="232"/>
      <c r="BM33" s="232"/>
      <c r="BN33" s="232"/>
      <c r="BO33" s="241"/>
      <c r="BP33" s="241"/>
      <c r="BQ33" s="238">
        <v>27</v>
      </c>
      <c r="BR33" s="239"/>
      <c r="BS33" s="762"/>
      <c r="BT33" s="763"/>
      <c r="BU33" s="763"/>
      <c r="BV33" s="763"/>
      <c r="BW33" s="763"/>
      <c r="BX33" s="763"/>
      <c r="BY33" s="763"/>
      <c r="BZ33" s="763"/>
      <c r="CA33" s="763"/>
      <c r="CB33" s="763"/>
      <c r="CC33" s="763"/>
      <c r="CD33" s="763"/>
      <c r="CE33" s="763"/>
      <c r="CF33" s="763"/>
      <c r="CG33" s="76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62"/>
      <c r="DW33" s="763"/>
      <c r="DX33" s="763"/>
      <c r="DY33" s="763"/>
      <c r="DZ33" s="778"/>
      <c r="EA33" s="230"/>
    </row>
    <row r="34" spans="1:131" ht="26.25" customHeight="1" x14ac:dyDescent="0.15">
      <c r="A34" s="242">
        <v>7</v>
      </c>
      <c r="B34" s="779" t="s">
        <v>395</v>
      </c>
      <c r="C34" s="780"/>
      <c r="D34" s="780"/>
      <c r="E34" s="780"/>
      <c r="F34" s="780"/>
      <c r="G34" s="780"/>
      <c r="H34" s="780"/>
      <c r="I34" s="780"/>
      <c r="J34" s="780"/>
      <c r="K34" s="780"/>
      <c r="L34" s="780"/>
      <c r="M34" s="780"/>
      <c r="N34" s="780"/>
      <c r="O34" s="780"/>
      <c r="P34" s="781"/>
      <c r="Q34" s="782">
        <v>1646</v>
      </c>
      <c r="R34" s="783"/>
      <c r="S34" s="783"/>
      <c r="T34" s="783"/>
      <c r="U34" s="783"/>
      <c r="V34" s="783">
        <v>1579</v>
      </c>
      <c r="W34" s="783"/>
      <c r="X34" s="783"/>
      <c r="Y34" s="783"/>
      <c r="Z34" s="783"/>
      <c r="AA34" s="783">
        <v>67</v>
      </c>
      <c r="AB34" s="783"/>
      <c r="AC34" s="783"/>
      <c r="AD34" s="783"/>
      <c r="AE34" s="784"/>
      <c r="AF34" s="785">
        <v>353</v>
      </c>
      <c r="AG34" s="786"/>
      <c r="AH34" s="786"/>
      <c r="AI34" s="786"/>
      <c r="AJ34" s="787"/>
      <c r="AK34" s="833">
        <v>691</v>
      </c>
      <c r="AL34" s="829"/>
      <c r="AM34" s="829"/>
      <c r="AN34" s="829"/>
      <c r="AO34" s="829"/>
      <c r="AP34" s="829">
        <v>12019</v>
      </c>
      <c r="AQ34" s="829"/>
      <c r="AR34" s="829"/>
      <c r="AS34" s="829"/>
      <c r="AT34" s="829"/>
      <c r="AU34" s="829">
        <v>4147</v>
      </c>
      <c r="AV34" s="829"/>
      <c r="AW34" s="829"/>
      <c r="AX34" s="829"/>
      <c r="AY34" s="829"/>
      <c r="AZ34" s="830" t="s">
        <v>487</v>
      </c>
      <c r="BA34" s="830"/>
      <c r="BB34" s="830"/>
      <c r="BC34" s="830"/>
      <c r="BD34" s="830"/>
      <c r="BE34" s="831" t="s">
        <v>394</v>
      </c>
      <c r="BF34" s="831"/>
      <c r="BG34" s="831"/>
      <c r="BH34" s="831"/>
      <c r="BI34" s="832"/>
      <c r="BJ34" s="232"/>
      <c r="BK34" s="232"/>
      <c r="BL34" s="232"/>
      <c r="BM34" s="232"/>
      <c r="BN34" s="232"/>
      <c r="BO34" s="241"/>
      <c r="BP34" s="241"/>
      <c r="BQ34" s="238">
        <v>28</v>
      </c>
      <c r="BR34" s="239"/>
      <c r="BS34" s="762"/>
      <c r="BT34" s="763"/>
      <c r="BU34" s="763"/>
      <c r="BV34" s="763"/>
      <c r="BW34" s="763"/>
      <c r="BX34" s="763"/>
      <c r="BY34" s="763"/>
      <c r="BZ34" s="763"/>
      <c r="CA34" s="763"/>
      <c r="CB34" s="763"/>
      <c r="CC34" s="763"/>
      <c r="CD34" s="763"/>
      <c r="CE34" s="763"/>
      <c r="CF34" s="763"/>
      <c r="CG34" s="76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62"/>
      <c r="DW34" s="763"/>
      <c r="DX34" s="763"/>
      <c r="DY34" s="763"/>
      <c r="DZ34" s="778"/>
      <c r="EA34" s="230"/>
    </row>
    <row r="35" spans="1:131" ht="26.25" customHeight="1" x14ac:dyDescent="0.15">
      <c r="A35" s="242">
        <v>8</v>
      </c>
      <c r="B35" s="779"/>
      <c r="C35" s="780"/>
      <c r="D35" s="780"/>
      <c r="E35" s="780"/>
      <c r="F35" s="780"/>
      <c r="G35" s="780"/>
      <c r="H35" s="780"/>
      <c r="I35" s="780"/>
      <c r="J35" s="780"/>
      <c r="K35" s="780"/>
      <c r="L35" s="780"/>
      <c r="M35" s="780"/>
      <c r="N35" s="780"/>
      <c r="O35" s="780"/>
      <c r="P35" s="781"/>
      <c r="Q35" s="782"/>
      <c r="R35" s="783"/>
      <c r="S35" s="783"/>
      <c r="T35" s="783"/>
      <c r="U35" s="783"/>
      <c r="V35" s="783"/>
      <c r="W35" s="783"/>
      <c r="X35" s="783"/>
      <c r="Y35" s="783"/>
      <c r="Z35" s="783"/>
      <c r="AA35" s="783"/>
      <c r="AB35" s="783"/>
      <c r="AC35" s="783"/>
      <c r="AD35" s="783"/>
      <c r="AE35" s="784"/>
      <c r="AF35" s="785"/>
      <c r="AG35" s="786"/>
      <c r="AH35" s="786"/>
      <c r="AI35" s="786"/>
      <c r="AJ35" s="787"/>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62"/>
      <c r="BT35" s="763"/>
      <c r="BU35" s="763"/>
      <c r="BV35" s="763"/>
      <c r="BW35" s="763"/>
      <c r="BX35" s="763"/>
      <c r="BY35" s="763"/>
      <c r="BZ35" s="763"/>
      <c r="CA35" s="763"/>
      <c r="CB35" s="763"/>
      <c r="CC35" s="763"/>
      <c r="CD35" s="763"/>
      <c r="CE35" s="763"/>
      <c r="CF35" s="763"/>
      <c r="CG35" s="76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62"/>
      <c r="DW35" s="763"/>
      <c r="DX35" s="763"/>
      <c r="DY35" s="763"/>
      <c r="DZ35" s="778"/>
      <c r="EA35" s="230"/>
    </row>
    <row r="36" spans="1:131" ht="26.25" customHeight="1" x14ac:dyDescent="0.15">
      <c r="A36" s="242">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785"/>
      <c r="AG36" s="786"/>
      <c r="AH36" s="786"/>
      <c r="AI36" s="786"/>
      <c r="AJ36" s="787"/>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62"/>
      <c r="BT36" s="763"/>
      <c r="BU36" s="763"/>
      <c r="BV36" s="763"/>
      <c r="BW36" s="763"/>
      <c r="BX36" s="763"/>
      <c r="BY36" s="763"/>
      <c r="BZ36" s="763"/>
      <c r="CA36" s="763"/>
      <c r="CB36" s="763"/>
      <c r="CC36" s="763"/>
      <c r="CD36" s="763"/>
      <c r="CE36" s="763"/>
      <c r="CF36" s="763"/>
      <c r="CG36" s="76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62"/>
      <c r="DW36" s="763"/>
      <c r="DX36" s="763"/>
      <c r="DY36" s="763"/>
      <c r="DZ36" s="778"/>
      <c r="EA36" s="230"/>
    </row>
    <row r="37" spans="1:131" ht="26.25" customHeight="1" x14ac:dyDescent="0.15">
      <c r="A37" s="242">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85"/>
      <c r="AG37" s="786"/>
      <c r="AH37" s="786"/>
      <c r="AI37" s="786"/>
      <c r="AJ37" s="787"/>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62"/>
      <c r="BT37" s="763"/>
      <c r="BU37" s="763"/>
      <c r="BV37" s="763"/>
      <c r="BW37" s="763"/>
      <c r="BX37" s="763"/>
      <c r="BY37" s="763"/>
      <c r="BZ37" s="763"/>
      <c r="CA37" s="763"/>
      <c r="CB37" s="763"/>
      <c r="CC37" s="763"/>
      <c r="CD37" s="763"/>
      <c r="CE37" s="763"/>
      <c r="CF37" s="763"/>
      <c r="CG37" s="76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62"/>
      <c r="DW37" s="763"/>
      <c r="DX37" s="763"/>
      <c r="DY37" s="763"/>
      <c r="DZ37" s="778"/>
      <c r="EA37" s="230"/>
    </row>
    <row r="38" spans="1:131" ht="26.25" customHeight="1" x14ac:dyDescent="0.15">
      <c r="A38" s="242">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62"/>
      <c r="BT38" s="763"/>
      <c r="BU38" s="763"/>
      <c r="BV38" s="763"/>
      <c r="BW38" s="763"/>
      <c r="BX38" s="763"/>
      <c r="BY38" s="763"/>
      <c r="BZ38" s="763"/>
      <c r="CA38" s="763"/>
      <c r="CB38" s="763"/>
      <c r="CC38" s="763"/>
      <c r="CD38" s="763"/>
      <c r="CE38" s="763"/>
      <c r="CF38" s="763"/>
      <c r="CG38" s="76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62"/>
      <c r="DW38" s="763"/>
      <c r="DX38" s="763"/>
      <c r="DY38" s="763"/>
      <c r="DZ38" s="778"/>
      <c r="EA38" s="230"/>
    </row>
    <row r="39" spans="1:131" ht="26.25" customHeight="1" x14ac:dyDescent="0.15">
      <c r="A39" s="242">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62"/>
      <c r="BT39" s="763"/>
      <c r="BU39" s="763"/>
      <c r="BV39" s="763"/>
      <c r="BW39" s="763"/>
      <c r="BX39" s="763"/>
      <c r="BY39" s="763"/>
      <c r="BZ39" s="763"/>
      <c r="CA39" s="763"/>
      <c r="CB39" s="763"/>
      <c r="CC39" s="763"/>
      <c r="CD39" s="763"/>
      <c r="CE39" s="763"/>
      <c r="CF39" s="763"/>
      <c r="CG39" s="76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62"/>
      <c r="DW39" s="763"/>
      <c r="DX39" s="763"/>
      <c r="DY39" s="763"/>
      <c r="DZ39" s="778"/>
      <c r="EA39" s="230"/>
    </row>
    <row r="40" spans="1:131" ht="26.25" customHeight="1" x14ac:dyDescent="0.15">
      <c r="A40" s="238">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62"/>
      <c r="BT40" s="763"/>
      <c r="BU40" s="763"/>
      <c r="BV40" s="763"/>
      <c r="BW40" s="763"/>
      <c r="BX40" s="763"/>
      <c r="BY40" s="763"/>
      <c r="BZ40" s="763"/>
      <c r="CA40" s="763"/>
      <c r="CB40" s="763"/>
      <c r="CC40" s="763"/>
      <c r="CD40" s="763"/>
      <c r="CE40" s="763"/>
      <c r="CF40" s="763"/>
      <c r="CG40" s="76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62"/>
      <c r="DW40" s="763"/>
      <c r="DX40" s="763"/>
      <c r="DY40" s="763"/>
      <c r="DZ40" s="778"/>
      <c r="EA40" s="230"/>
    </row>
    <row r="41" spans="1:131" ht="26.25" customHeight="1" x14ac:dyDescent="0.15">
      <c r="A41" s="238">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62"/>
      <c r="BT41" s="763"/>
      <c r="BU41" s="763"/>
      <c r="BV41" s="763"/>
      <c r="BW41" s="763"/>
      <c r="BX41" s="763"/>
      <c r="BY41" s="763"/>
      <c r="BZ41" s="763"/>
      <c r="CA41" s="763"/>
      <c r="CB41" s="763"/>
      <c r="CC41" s="763"/>
      <c r="CD41" s="763"/>
      <c r="CE41" s="763"/>
      <c r="CF41" s="763"/>
      <c r="CG41" s="76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62"/>
      <c r="DW41" s="763"/>
      <c r="DX41" s="763"/>
      <c r="DY41" s="763"/>
      <c r="DZ41" s="778"/>
      <c r="EA41" s="230"/>
    </row>
    <row r="42" spans="1:131" ht="26.25" customHeight="1" x14ac:dyDescent="0.15">
      <c r="A42" s="238">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62"/>
      <c r="BT42" s="763"/>
      <c r="BU42" s="763"/>
      <c r="BV42" s="763"/>
      <c r="BW42" s="763"/>
      <c r="BX42" s="763"/>
      <c r="BY42" s="763"/>
      <c r="BZ42" s="763"/>
      <c r="CA42" s="763"/>
      <c r="CB42" s="763"/>
      <c r="CC42" s="763"/>
      <c r="CD42" s="763"/>
      <c r="CE42" s="763"/>
      <c r="CF42" s="763"/>
      <c r="CG42" s="76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62"/>
      <c r="DW42" s="763"/>
      <c r="DX42" s="763"/>
      <c r="DY42" s="763"/>
      <c r="DZ42" s="778"/>
      <c r="EA42" s="230"/>
    </row>
    <row r="43" spans="1:131" ht="26.25" customHeight="1" x14ac:dyDescent="0.15">
      <c r="A43" s="238">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62"/>
      <c r="BT43" s="763"/>
      <c r="BU43" s="763"/>
      <c r="BV43" s="763"/>
      <c r="BW43" s="763"/>
      <c r="BX43" s="763"/>
      <c r="BY43" s="763"/>
      <c r="BZ43" s="763"/>
      <c r="CA43" s="763"/>
      <c r="CB43" s="763"/>
      <c r="CC43" s="763"/>
      <c r="CD43" s="763"/>
      <c r="CE43" s="763"/>
      <c r="CF43" s="763"/>
      <c r="CG43" s="76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62"/>
      <c r="DW43" s="763"/>
      <c r="DX43" s="763"/>
      <c r="DY43" s="763"/>
      <c r="DZ43" s="778"/>
      <c r="EA43" s="230"/>
    </row>
    <row r="44" spans="1:131" ht="26.25" customHeight="1" x14ac:dyDescent="0.15">
      <c r="A44" s="238">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62"/>
      <c r="BT44" s="763"/>
      <c r="BU44" s="763"/>
      <c r="BV44" s="763"/>
      <c r="BW44" s="763"/>
      <c r="BX44" s="763"/>
      <c r="BY44" s="763"/>
      <c r="BZ44" s="763"/>
      <c r="CA44" s="763"/>
      <c r="CB44" s="763"/>
      <c r="CC44" s="763"/>
      <c r="CD44" s="763"/>
      <c r="CE44" s="763"/>
      <c r="CF44" s="763"/>
      <c r="CG44" s="76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62"/>
      <c r="DW44" s="763"/>
      <c r="DX44" s="763"/>
      <c r="DY44" s="763"/>
      <c r="DZ44" s="778"/>
      <c r="EA44" s="230"/>
    </row>
    <row r="45" spans="1:131" ht="26.25" customHeight="1" x14ac:dyDescent="0.15">
      <c r="A45" s="238">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62"/>
      <c r="BT45" s="763"/>
      <c r="BU45" s="763"/>
      <c r="BV45" s="763"/>
      <c r="BW45" s="763"/>
      <c r="BX45" s="763"/>
      <c r="BY45" s="763"/>
      <c r="BZ45" s="763"/>
      <c r="CA45" s="763"/>
      <c r="CB45" s="763"/>
      <c r="CC45" s="763"/>
      <c r="CD45" s="763"/>
      <c r="CE45" s="763"/>
      <c r="CF45" s="763"/>
      <c r="CG45" s="76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62"/>
      <c r="DW45" s="763"/>
      <c r="DX45" s="763"/>
      <c r="DY45" s="763"/>
      <c r="DZ45" s="778"/>
      <c r="EA45" s="230"/>
    </row>
    <row r="46" spans="1:131" ht="26.25" customHeight="1" x14ac:dyDescent="0.15">
      <c r="A46" s="238">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62"/>
      <c r="BT46" s="763"/>
      <c r="BU46" s="763"/>
      <c r="BV46" s="763"/>
      <c r="BW46" s="763"/>
      <c r="BX46" s="763"/>
      <c r="BY46" s="763"/>
      <c r="BZ46" s="763"/>
      <c r="CA46" s="763"/>
      <c r="CB46" s="763"/>
      <c r="CC46" s="763"/>
      <c r="CD46" s="763"/>
      <c r="CE46" s="763"/>
      <c r="CF46" s="763"/>
      <c r="CG46" s="76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62"/>
      <c r="DW46" s="763"/>
      <c r="DX46" s="763"/>
      <c r="DY46" s="763"/>
      <c r="DZ46" s="778"/>
      <c r="EA46" s="230"/>
    </row>
    <row r="47" spans="1:131" ht="26.25" customHeight="1" x14ac:dyDescent="0.15">
      <c r="A47" s="238">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62"/>
      <c r="BT47" s="763"/>
      <c r="BU47" s="763"/>
      <c r="BV47" s="763"/>
      <c r="BW47" s="763"/>
      <c r="BX47" s="763"/>
      <c r="BY47" s="763"/>
      <c r="BZ47" s="763"/>
      <c r="CA47" s="763"/>
      <c r="CB47" s="763"/>
      <c r="CC47" s="763"/>
      <c r="CD47" s="763"/>
      <c r="CE47" s="763"/>
      <c r="CF47" s="763"/>
      <c r="CG47" s="76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62"/>
      <c r="DW47" s="763"/>
      <c r="DX47" s="763"/>
      <c r="DY47" s="763"/>
      <c r="DZ47" s="778"/>
      <c r="EA47" s="230"/>
    </row>
    <row r="48" spans="1:131" ht="26.25" customHeight="1" x14ac:dyDescent="0.15">
      <c r="A48" s="238">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62"/>
      <c r="BT48" s="763"/>
      <c r="BU48" s="763"/>
      <c r="BV48" s="763"/>
      <c r="BW48" s="763"/>
      <c r="BX48" s="763"/>
      <c r="BY48" s="763"/>
      <c r="BZ48" s="763"/>
      <c r="CA48" s="763"/>
      <c r="CB48" s="763"/>
      <c r="CC48" s="763"/>
      <c r="CD48" s="763"/>
      <c r="CE48" s="763"/>
      <c r="CF48" s="763"/>
      <c r="CG48" s="76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62"/>
      <c r="DW48" s="763"/>
      <c r="DX48" s="763"/>
      <c r="DY48" s="763"/>
      <c r="DZ48" s="778"/>
      <c r="EA48" s="230"/>
    </row>
    <row r="49" spans="1:131" ht="26.25" customHeight="1" x14ac:dyDescent="0.15">
      <c r="A49" s="238">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62"/>
      <c r="BT49" s="763"/>
      <c r="BU49" s="763"/>
      <c r="BV49" s="763"/>
      <c r="BW49" s="763"/>
      <c r="BX49" s="763"/>
      <c r="BY49" s="763"/>
      <c r="BZ49" s="763"/>
      <c r="CA49" s="763"/>
      <c r="CB49" s="763"/>
      <c r="CC49" s="763"/>
      <c r="CD49" s="763"/>
      <c r="CE49" s="763"/>
      <c r="CF49" s="763"/>
      <c r="CG49" s="76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62"/>
      <c r="DW49" s="763"/>
      <c r="DX49" s="763"/>
      <c r="DY49" s="763"/>
      <c r="DZ49" s="778"/>
      <c r="EA49" s="230"/>
    </row>
    <row r="50" spans="1:131" ht="26.25" customHeight="1" x14ac:dyDescent="0.15">
      <c r="A50" s="238">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62"/>
      <c r="BT50" s="763"/>
      <c r="BU50" s="763"/>
      <c r="BV50" s="763"/>
      <c r="BW50" s="763"/>
      <c r="BX50" s="763"/>
      <c r="BY50" s="763"/>
      <c r="BZ50" s="763"/>
      <c r="CA50" s="763"/>
      <c r="CB50" s="763"/>
      <c r="CC50" s="763"/>
      <c r="CD50" s="763"/>
      <c r="CE50" s="763"/>
      <c r="CF50" s="763"/>
      <c r="CG50" s="76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62"/>
      <c r="DW50" s="763"/>
      <c r="DX50" s="763"/>
      <c r="DY50" s="763"/>
      <c r="DZ50" s="778"/>
      <c r="EA50" s="230"/>
    </row>
    <row r="51" spans="1:131" ht="26.25" customHeight="1" x14ac:dyDescent="0.15">
      <c r="A51" s="238">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62"/>
      <c r="BT51" s="763"/>
      <c r="BU51" s="763"/>
      <c r="BV51" s="763"/>
      <c r="BW51" s="763"/>
      <c r="BX51" s="763"/>
      <c r="BY51" s="763"/>
      <c r="BZ51" s="763"/>
      <c r="CA51" s="763"/>
      <c r="CB51" s="763"/>
      <c r="CC51" s="763"/>
      <c r="CD51" s="763"/>
      <c r="CE51" s="763"/>
      <c r="CF51" s="763"/>
      <c r="CG51" s="76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62"/>
      <c r="DW51" s="763"/>
      <c r="DX51" s="763"/>
      <c r="DY51" s="763"/>
      <c r="DZ51" s="778"/>
      <c r="EA51" s="230"/>
    </row>
    <row r="52" spans="1:131" ht="26.25" customHeight="1" x14ac:dyDescent="0.15">
      <c r="A52" s="238">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62"/>
      <c r="BT52" s="763"/>
      <c r="BU52" s="763"/>
      <c r="BV52" s="763"/>
      <c r="BW52" s="763"/>
      <c r="BX52" s="763"/>
      <c r="BY52" s="763"/>
      <c r="BZ52" s="763"/>
      <c r="CA52" s="763"/>
      <c r="CB52" s="763"/>
      <c r="CC52" s="763"/>
      <c r="CD52" s="763"/>
      <c r="CE52" s="763"/>
      <c r="CF52" s="763"/>
      <c r="CG52" s="76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62"/>
      <c r="DW52" s="763"/>
      <c r="DX52" s="763"/>
      <c r="DY52" s="763"/>
      <c r="DZ52" s="778"/>
      <c r="EA52" s="230"/>
    </row>
    <row r="53" spans="1:131" ht="26.25" customHeight="1" x14ac:dyDescent="0.15">
      <c r="A53" s="238">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62"/>
      <c r="BT53" s="763"/>
      <c r="BU53" s="763"/>
      <c r="BV53" s="763"/>
      <c r="BW53" s="763"/>
      <c r="BX53" s="763"/>
      <c r="BY53" s="763"/>
      <c r="BZ53" s="763"/>
      <c r="CA53" s="763"/>
      <c r="CB53" s="763"/>
      <c r="CC53" s="763"/>
      <c r="CD53" s="763"/>
      <c r="CE53" s="763"/>
      <c r="CF53" s="763"/>
      <c r="CG53" s="76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62"/>
      <c r="DW53" s="763"/>
      <c r="DX53" s="763"/>
      <c r="DY53" s="763"/>
      <c r="DZ53" s="778"/>
      <c r="EA53" s="230"/>
    </row>
    <row r="54" spans="1:131" ht="26.25" customHeight="1" x14ac:dyDescent="0.15">
      <c r="A54" s="238">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62"/>
      <c r="BT54" s="763"/>
      <c r="BU54" s="763"/>
      <c r="BV54" s="763"/>
      <c r="BW54" s="763"/>
      <c r="BX54" s="763"/>
      <c r="BY54" s="763"/>
      <c r="BZ54" s="763"/>
      <c r="CA54" s="763"/>
      <c r="CB54" s="763"/>
      <c r="CC54" s="763"/>
      <c r="CD54" s="763"/>
      <c r="CE54" s="763"/>
      <c r="CF54" s="763"/>
      <c r="CG54" s="76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62"/>
      <c r="DW54" s="763"/>
      <c r="DX54" s="763"/>
      <c r="DY54" s="763"/>
      <c r="DZ54" s="778"/>
      <c r="EA54" s="230"/>
    </row>
    <row r="55" spans="1:131" ht="26.25" customHeight="1" x14ac:dyDescent="0.15">
      <c r="A55" s="238">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62"/>
      <c r="BT55" s="763"/>
      <c r="BU55" s="763"/>
      <c r="BV55" s="763"/>
      <c r="BW55" s="763"/>
      <c r="BX55" s="763"/>
      <c r="BY55" s="763"/>
      <c r="BZ55" s="763"/>
      <c r="CA55" s="763"/>
      <c r="CB55" s="763"/>
      <c r="CC55" s="763"/>
      <c r="CD55" s="763"/>
      <c r="CE55" s="763"/>
      <c r="CF55" s="763"/>
      <c r="CG55" s="76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62"/>
      <c r="DW55" s="763"/>
      <c r="DX55" s="763"/>
      <c r="DY55" s="763"/>
      <c r="DZ55" s="778"/>
      <c r="EA55" s="230"/>
    </row>
    <row r="56" spans="1:131" ht="26.25" customHeight="1" x14ac:dyDescent="0.15">
      <c r="A56" s="238">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62"/>
      <c r="BT56" s="763"/>
      <c r="BU56" s="763"/>
      <c r="BV56" s="763"/>
      <c r="BW56" s="763"/>
      <c r="BX56" s="763"/>
      <c r="BY56" s="763"/>
      <c r="BZ56" s="763"/>
      <c r="CA56" s="763"/>
      <c r="CB56" s="763"/>
      <c r="CC56" s="763"/>
      <c r="CD56" s="763"/>
      <c r="CE56" s="763"/>
      <c r="CF56" s="763"/>
      <c r="CG56" s="76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62"/>
      <c r="DW56" s="763"/>
      <c r="DX56" s="763"/>
      <c r="DY56" s="763"/>
      <c r="DZ56" s="778"/>
      <c r="EA56" s="230"/>
    </row>
    <row r="57" spans="1:131" ht="26.25" customHeight="1" x14ac:dyDescent="0.15">
      <c r="A57" s="238">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62"/>
      <c r="BT57" s="763"/>
      <c r="BU57" s="763"/>
      <c r="BV57" s="763"/>
      <c r="BW57" s="763"/>
      <c r="BX57" s="763"/>
      <c r="BY57" s="763"/>
      <c r="BZ57" s="763"/>
      <c r="CA57" s="763"/>
      <c r="CB57" s="763"/>
      <c r="CC57" s="763"/>
      <c r="CD57" s="763"/>
      <c r="CE57" s="763"/>
      <c r="CF57" s="763"/>
      <c r="CG57" s="76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62"/>
      <c r="DW57" s="763"/>
      <c r="DX57" s="763"/>
      <c r="DY57" s="763"/>
      <c r="DZ57" s="778"/>
      <c r="EA57" s="230"/>
    </row>
    <row r="58" spans="1:131" ht="26.25" customHeight="1" x14ac:dyDescent="0.15">
      <c r="A58" s="238">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62"/>
      <c r="BT58" s="763"/>
      <c r="BU58" s="763"/>
      <c r="BV58" s="763"/>
      <c r="BW58" s="763"/>
      <c r="BX58" s="763"/>
      <c r="BY58" s="763"/>
      <c r="BZ58" s="763"/>
      <c r="CA58" s="763"/>
      <c r="CB58" s="763"/>
      <c r="CC58" s="763"/>
      <c r="CD58" s="763"/>
      <c r="CE58" s="763"/>
      <c r="CF58" s="763"/>
      <c r="CG58" s="76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62"/>
      <c r="DW58" s="763"/>
      <c r="DX58" s="763"/>
      <c r="DY58" s="763"/>
      <c r="DZ58" s="778"/>
      <c r="EA58" s="230"/>
    </row>
    <row r="59" spans="1:131" ht="26.25" customHeight="1" x14ac:dyDescent="0.15">
      <c r="A59" s="238">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62"/>
      <c r="BT59" s="763"/>
      <c r="BU59" s="763"/>
      <c r="BV59" s="763"/>
      <c r="BW59" s="763"/>
      <c r="BX59" s="763"/>
      <c r="BY59" s="763"/>
      <c r="BZ59" s="763"/>
      <c r="CA59" s="763"/>
      <c r="CB59" s="763"/>
      <c r="CC59" s="763"/>
      <c r="CD59" s="763"/>
      <c r="CE59" s="763"/>
      <c r="CF59" s="763"/>
      <c r="CG59" s="76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62"/>
      <c r="DW59" s="763"/>
      <c r="DX59" s="763"/>
      <c r="DY59" s="763"/>
      <c r="DZ59" s="778"/>
      <c r="EA59" s="230"/>
    </row>
    <row r="60" spans="1:131" ht="26.25" customHeight="1" x14ac:dyDescent="0.15">
      <c r="A60" s="238">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62"/>
      <c r="BT60" s="763"/>
      <c r="BU60" s="763"/>
      <c r="BV60" s="763"/>
      <c r="BW60" s="763"/>
      <c r="BX60" s="763"/>
      <c r="BY60" s="763"/>
      <c r="BZ60" s="763"/>
      <c r="CA60" s="763"/>
      <c r="CB60" s="763"/>
      <c r="CC60" s="763"/>
      <c r="CD60" s="763"/>
      <c r="CE60" s="763"/>
      <c r="CF60" s="763"/>
      <c r="CG60" s="76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62"/>
      <c r="DW60" s="763"/>
      <c r="DX60" s="763"/>
      <c r="DY60" s="763"/>
      <c r="DZ60" s="778"/>
      <c r="EA60" s="230"/>
    </row>
    <row r="61" spans="1:131" ht="26.25" customHeight="1" thickBot="1" x14ac:dyDescent="0.2">
      <c r="A61" s="238">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62"/>
      <c r="BT61" s="763"/>
      <c r="BU61" s="763"/>
      <c r="BV61" s="763"/>
      <c r="BW61" s="763"/>
      <c r="BX61" s="763"/>
      <c r="BY61" s="763"/>
      <c r="BZ61" s="763"/>
      <c r="CA61" s="763"/>
      <c r="CB61" s="763"/>
      <c r="CC61" s="763"/>
      <c r="CD61" s="763"/>
      <c r="CE61" s="763"/>
      <c r="CF61" s="763"/>
      <c r="CG61" s="76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62"/>
      <c r="DW61" s="763"/>
      <c r="DX61" s="763"/>
      <c r="DY61" s="763"/>
      <c r="DZ61" s="778"/>
      <c r="EA61" s="230"/>
    </row>
    <row r="62" spans="1:131" ht="26.25" customHeight="1" x14ac:dyDescent="0.15">
      <c r="A62" s="238">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396</v>
      </c>
      <c r="BK62" s="805"/>
      <c r="BL62" s="805"/>
      <c r="BM62" s="805"/>
      <c r="BN62" s="806"/>
      <c r="BO62" s="241"/>
      <c r="BP62" s="241"/>
      <c r="BQ62" s="238">
        <v>56</v>
      </c>
      <c r="BR62" s="239"/>
      <c r="BS62" s="762"/>
      <c r="BT62" s="763"/>
      <c r="BU62" s="763"/>
      <c r="BV62" s="763"/>
      <c r="BW62" s="763"/>
      <c r="BX62" s="763"/>
      <c r="BY62" s="763"/>
      <c r="BZ62" s="763"/>
      <c r="CA62" s="763"/>
      <c r="CB62" s="763"/>
      <c r="CC62" s="763"/>
      <c r="CD62" s="763"/>
      <c r="CE62" s="763"/>
      <c r="CF62" s="763"/>
      <c r="CG62" s="76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62"/>
      <c r="DW62" s="763"/>
      <c r="DX62" s="763"/>
      <c r="DY62" s="763"/>
      <c r="DZ62" s="778"/>
      <c r="EA62" s="230"/>
    </row>
    <row r="63" spans="1:131" ht="26.25" customHeight="1" thickBot="1" x14ac:dyDescent="0.2">
      <c r="A63" s="240" t="s">
        <v>376</v>
      </c>
      <c r="B63" s="788" t="s">
        <v>397</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1687</v>
      </c>
      <c r="AG63" s="843"/>
      <c r="AH63" s="843"/>
      <c r="AI63" s="843"/>
      <c r="AJ63" s="844"/>
      <c r="AK63" s="845"/>
      <c r="AL63" s="840"/>
      <c r="AM63" s="840"/>
      <c r="AN63" s="840"/>
      <c r="AO63" s="840"/>
      <c r="AP63" s="843">
        <v>15576</v>
      </c>
      <c r="AQ63" s="843"/>
      <c r="AR63" s="843"/>
      <c r="AS63" s="843"/>
      <c r="AT63" s="843"/>
      <c r="AU63" s="843">
        <v>4185</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62"/>
      <c r="BT63" s="763"/>
      <c r="BU63" s="763"/>
      <c r="BV63" s="763"/>
      <c r="BW63" s="763"/>
      <c r="BX63" s="763"/>
      <c r="BY63" s="763"/>
      <c r="BZ63" s="763"/>
      <c r="CA63" s="763"/>
      <c r="CB63" s="763"/>
      <c r="CC63" s="763"/>
      <c r="CD63" s="763"/>
      <c r="CE63" s="763"/>
      <c r="CF63" s="763"/>
      <c r="CG63" s="76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62"/>
      <c r="DW63" s="763"/>
      <c r="DX63" s="763"/>
      <c r="DY63" s="763"/>
      <c r="DZ63" s="77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62"/>
      <c r="BT64" s="763"/>
      <c r="BU64" s="763"/>
      <c r="BV64" s="763"/>
      <c r="BW64" s="763"/>
      <c r="BX64" s="763"/>
      <c r="BY64" s="763"/>
      <c r="BZ64" s="763"/>
      <c r="CA64" s="763"/>
      <c r="CB64" s="763"/>
      <c r="CC64" s="763"/>
      <c r="CD64" s="763"/>
      <c r="CE64" s="763"/>
      <c r="CF64" s="763"/>
      <c r="CG64" s="76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62"/>
      <c r="DW64" s="763"/>
      <c r="DX64" s="763"/>
      <c r="DY64" s="763"/>
      <c r="DZ64" s="778"/>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62"/>
      <c r="BT65" s="763"/>
      <c r="BU65" s="763"/>
      <c r="BV65" s="763"/>
      <c r="BW65" s="763"/>
      <c r="BX65" s="763"/>
      <c r="BY65" s="763"/>
      <c r="BZ65" s="763"/>
      <c r="CA65" s="763"/>
      <c r="CB65" s="763"/>
      <c r="CC65" s="763"/>
      <c r="CD65" s="763"/>
      <c r="CE65" s="763"/>
      <c r="CF65" s="763"/>
      <c r="CG65" s="76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62"/>
      <c r="DW65" s="763"/>
      <c r="DX65" s="763"/>
      <c r="DY65" s="763"/>
      <c r="DZ65" s="778"/>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3" t="s">
        <v>383</v>
      </c>
      <c r="AG66" s="814"/>
      <c r="AH66" s="814"/>
      <c r="AI66" s="814"/>
      <c r="AJ66" s="854"/>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554</v>
      </c>
      <c r="C68" s="869"/>
      <c r="D68" s="869"/>
      <c r="E68" s="869"/>
      <c r="F68" s="869"/>
      <c r="G68" s="869"/>
      <c r="H68" s="869"/>
      <c r="I68" s="869"/>
      <c r="J68" s="869"/>
      <c r="K68" s="869"/>
      <c r="L68" s="869"/>
      <c r="M68" s="869"/>
      <c r="N68" s="869"/>
      <c r="O68" s="869"/>
      <c r="P68" s="870"/>
      <c r="Q68" s="871">
        <v>3586</v>
      </c>
      <c r="R68" s="865"/>
      <c r="S68" s="865"/>
      <c r="T68" s="865"/>
      <c r="U68" s="865"/>
      <c r="V68" s="865">
        <v>3131</v>
      </c>
      <c r="W68" s="865"/>
      <c r="X68" s="865"/>
      <c r="Y68" s="865"/>
      <c r="Z68" s="865"/>
      <c r="AA68" s="865">
        <v>455</v>
      </c>
      <c r="AB68" s="865"/>
      <c r="AC68" s="865"/>
      <c r="AD68" s="865"/>
      <c r="AE68" s="865"/>
      <c r="AF68" s="865">
        <v>455</v>
      </c>
      <c r="AG68" s="865"/>
      <c r="AH68" s="865"/>
      <c r="AI68" s="865"/>
      <c r="AJ68" s="865"/>
      <c r="AK68" s="865">
        <v>65</v>
      </c>
      <c r="AL68" s="865"/>
      <c r="AM68" s="865"/>
      <c r="AN68" s="865"/>
      <c r="AO68" s="865"/>
      <c r="AP68" s="865" t="s">
        <v>551</v>
      </c>
      <c r="AQ68" s="865"/>
      <c r="AR68" s="865"/>
      <c r="AS68" s="865"/>
      <c r="AT68" s="865"/>
      <c r="AU68" s="865" t="s">
        <v>551</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555</v>
      </c>
      <c r="C69" s="873"/>
      <c r="D69" s="873"/>
      <c r="E69" s="873"/>
      <c r="F69" s="873"/>
      <c r="G69" s="873"/>
      <c r="H69" s="873"/>
      <c r="I69" s="873"/>
      <c r="J69" s="873"/>
      <c r="K69" s="873"/>
      <c r="L69" s="873"/>
      <c r="M69" s="873"/>
      <c r="N69" s="873"/>
      <c r="O69" s="873"/>
      <c r="P69" s="874"/>
      <c r="Q69" s="875">
        <v>1993</v>
      </c>
      <c r="R69" s="829"/>
      <c r="S69" s="829"/>
      <c r="T69" s="829"/>
      <c r="U69" s="829"/>
      <c r="V69" s="829">
        <v>1992</v>
      </c>
      <c r="W69" s="829"/>
      <c r="X69" s="829"/>
      <c r="Y69" s="829"/>
      <c r="Z69" s="829"/>
      <c r="AA69" s="829">
        <v>1</v>
      </c>
      <c r="AB69" s="829"/>
      <c r="AC69" s="829"/>
      <c r="AD69" s="829"/>
      <c r="AE69" s="829"/>
      <c r="AF69" s="829">
        <v>1</v>
      </c>
      <c r="AG69" s="829"/>
      <c r="AH69" s="829"/>
      <c r="AI69" s="829"/>
      <c r="AJ69" s="829"/>
      <c r="AK69" s="829" t="s">
        <v>551</v>
      </c>
      <c r="AL69" s="829"/>
      <c r="AM69" s="829"/>
      <c r="AN69" s="829"/>
      <c r="AO69" s="829"/>
      <c r="AP69" s="829">
        <v>6968</v>
      </c>
      <c r="AQ69" s="829"/>
      <c r="AR69" s="829"/>
      <c r="AS69" s="829"/>
      <c r="AT69" s="829"/>
      <c r="AU69" s="829">
        <v>941</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556</v>
      </c>
      <c r="C70" s="873"/>
      <c r="D70" s="873"/>
      <c r="E70" s="873"/>
      <c r="F70" s="873"/>
      <c r="G70" s="873"/>
      <c r="H70" s="873"/>
      <c r="I70" s="873"/>
      <c r="J70" s="873"/>
      <c r="K70" s="873"/>
      <c r="L70" s="873"/>
      <c r="M70" s="873"/>
      <c r="N70" s="873"/>
      <c r="O70" s="873"/>
      <c r="P70" s="874"/>
      <c r="Q70" s="875">
        <v>4579</v>
      </c>
      <c r="R70" s="829"/>
      <c r="S70" s="829"/>
      <c r="T70" s="829"/>
      <c r="U70" s="829"/>
      <c r="V70" s="829">
        <v>4536</v>
      </c>
      <c r="W70" s="829"/>
      <c r="X70" s="829"/>
      <c r="Y70" s="829"/>
      <c r="Z70" s="829"/>
      <c r="AA70" s="829">
        <v>43</v>
      </c>
      <c r="AB70" s="829"/>
      <c r="AC70" s="829"/>
      <c r="AD70" s="829"/>
      <c r="AE70" s="829"/>
      <c r="AF70" s="829">
        <v>33</v>
      </c>
      <c r="AG70" s="829"/>
      <c r="AH70" s="829"/>
      <c r="AI70" s="829"/>
      <c r="AJ70" s="829"/>
      <c r="AK70" s="829" t="s">
        <v>551</v>
      </c>
      <c r="AL70" s="829"/>
      <c r="AM70" s="829"/>
      <c r="AN70" s="829"/>
      <c r="AO70" s="829"/>
      <c r="AP70" s="829">
        <v>3022</v>
      </c>
      <c r="AQ70" s="829"/>
      <c r="AR70" s="829"/>
      <c r="AS70" s="829"/>
      <c r="AT70" s="829"/>
      <c r="AU70" s="829">
        <v>1088</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557</v>
      </c>
      <c r="C71" s="873"/>
      <c r="D71" s="873"/>
      <c r="E71" s="873"/>
      <c r="F71" s="873"/>
      <c r="G71" s="873"/>
      <c r="H71" s="873"/>
      <c r="I71" s="873"/>
      <c r="J71" s="873"/>
      <c r="K71" s="873"/>
      <c r="L71" s="873"/>
      <c r="M71" s="873"/>
      <c r="N71" s="873"/>
      <c r="O71" s="873"/>
      <c r="P71" s="874"/>
      <c r="Q71" s="875">
        <v>82</v>
      </c>
      <c r="R71" s="829"/>
      <c r="S71" s="829"/>
      <c r="T71" s="829"/>
      <c r="U71" s="829"/>
      <c r="V71" s="829">
        <v>76</v>
      </c>
      <c r="W71" s="829"/>
      <c r="X71" s="829"/>
      <c r="Y71" s="829"/>
      <c r="Z71" s="829"/>
      <c r="AA71" s="829">
        <v>6</v>
      </c>
      <c r="AB71" s="829"/>
      <c r="AC71" s="829"/>
      <c r="AD71" s="829"/>
      <c r="AE71" s="829"/>
      <c r="AF71" s="829">
        <v>6</v>
      </c>
      <c r="AG71" s="829"/>
      <c r="AH71" s="829"/>
      <c r="AI71" s="829"/>
      <c r="AJ71" s="829"/>
      <c r="AK71" s="829" t="s">
        <v>551</v>
      </c>
      <c r="AL71" s="829"/>
      <c r="AM71" s="829"/>
      <c r="AN71" s="829"/>
      <c r="AO71" s="829"/>
      <c r="AP71" s="829" t="s">
        <v>551</v>
      </c>
      <c r="AQ71" s="829"/>
      <c r="AR71" s="829"/>
      <c r="AS71" s="829"/>
      <c r="AT71" s="829"/>
      <c r="AU71" s="829" t="s">
        <v>551</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558</v>
      </c>
      <c r="C72" s="873"/>
      <c r="D72" s="873"/>
      <c r="E72" s="873"/>
      <c r="F72" s="873"/>
      <c r="G72" s="873"/>
      <c r="H72" s="873"/>
      <c r="I72" s="873"/>
      <c r="J72" s="873"/>
      <c r="K72" s="873"/>
      <c r="L72" s="873"/>
      <c r="M72" s="873"/>
      <c r="N72" s="873"/>
      <c r="O72" s="873"/>
      <c r="P72" s="874"/>
      <c r="Q72" s="875">
        <v>184</v>
      </c>
      <c r="R72" s="829"/>
      <c r="S72" s="829"/>
      <c r="T72" s="829"/>
      <c r="U72" s="829"/>
      <c r="V72" s="829">
        <v>176</v>
      </c>
      <c r="W72" s="829"/>
      <c r="X72" s="829"/>
      <c r="Y72" s="829"/>
      <c r="Z72" s="829"/>
      <c r="AA72" s="829">
        <v>8</v>
      </c>
      <c r="AB72" s="829"/>
      <c r="AC72" s="829"/>
      <c r="AD72" s="829"/>
      <c r="AE72" s="829"/>
      <c r="AF72" s="829">
        <v>8</v>
      </c>
      <c r="AG72" s="829"/>
      <c r="AH72" s="829"/>
      <c r="AI72" s="829"/>
      <c r="AJ72" s="829"/>
      <c r="AK72" s="829" t="s">
        <v>551</v>
      </c>
      <c r="AL72" s="829"/>
      <c r="AM72" s="829"/>
      <c r="AN72" s="829"/>
      <c r="AO72" s="829"/>
      <c r="AP72" s="829" t="s">
        <v>551</v>
      </c>
      <c r="AQ72" s="829"/>
      <c r="AR72" s="829"/>
      <c r="AS72" s="829"/>
      <c r="AT72" s="829"/>
      <c r="AU72" s="829" t="s">
        <v>551</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559</v>
      </c>
      <c r="C73" s="873"/>
      <c r="D73" s="873"/>
      <c r="E73" s="873"/>
      <c r="F73" s="873"/>
      <c r="G73" s="873"/>
      <c r="H73" s="873"/>
      <c r="I73" s="873"/>
      <c r="J73" s="873"/>
      <c r="K73" s="873"/>
      <c r="L73" s="873"/>
      <c r="M73" s="873"/>
      <c r="N73" s="873"/>
      <c r="O73" s="873"/>
      <c r="P73" s="874"/>
      <c r="Q73" s="875">
        <v>188612</v>
      </c>
      <c r="R73" s="829"/>
      <c r="S73" s="829"/>
      <c r="T73" s="829"/>
      <c r="U73" s="829"/>
      <c r="V73" s="829">
        <v>182940</v>
      </c>
      <c r="W73" s="829"/>
      <c r="X73" s="829"/>
      <c r="Y73" s="829"/>
      <c r="Z73" s="829"/>
      <c r="AA73" s="829">
        <v>5672</v>
      </c>
      <c r="AB73" s="829"/>
      <c r="AC73" s="829"/>
      <c r="AD73" s="829"/>
      <c r="AE73" s="829"/>
      <c r="AF73" s="829">
        <v>5672</v>
      </c>
      <c r="AG73" s="829"/>
      <c r="AH73" s="829"/>
      <c r="AI73" s="829"/>
      <c r="AJ73" s="829"/>
      <c r="AK73" s="829">
        <v>2011</v>
      </c>
      <c r="AL73" s="829"/>
      <c r="AM73" s="829"/>
      <c r="AN73" s="829"/>
      <c r="AO73" s="829"/>
      <c r="AP73" s="829" t="s">
        <v>551</v>
      </c>
      <c r="AQ73" s="829"/>
      <c r="AR73" s="829"/>
      <c r="AS73" s="829"/>
      <c r="AT73" s="829"/>
      <c r="AU73" s="829" t="s">
        <v>551</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3"/>
      <c r="V75" s="878"/>
      <c r="W75" s="877"/>
      <c r="X75" s="877"/>
      <c r="Y75" s="877"/>
      <c r="Z75" s="833"/>
      <c r="AA75" s="878"/>
      <c r="AB75" s="877"/>
      <c r="AC75" s="877"/>
      <c r="AD75" s="877"/>
      <c r="AE75" s="833"/>
      <c r="AF75" s="878"/>
      <c r="AG75" s="877"/>
      <c r="AH75" s="877"/>
      <c r="AI75" s="877"/>
      <c r="AJ75" s="833"/>
      <c r="AK75" s="878"/>
      <c r="AL75" s="877"/>
      <c r="AM75" s="877"/>
      <c r="AN75" s="877"/>
      <c r="AO75" s="833"/>
      <c r="AP75" s="878"/>
      <c r="AQ75" s="877"/>
      <c r="AR75" s="877"/>
      <c r="AS75" s="877"/>
      <c r="AT75" s="833"/>
      <c r="AU75" s="878"/>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376</v>
      </c>
      <c r="B88" s="788" t="s">
        <v>401</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v>6175</v>
      </c>
      <c r="AG88" s="843"/>
      <c r="AH88" s="843"/>
      <c r="AI88" s="843"/>
      <c r="AJ88" s="843"/>
      <c r="AK88" s="840"/>
      <c r="AL88" s="840"/>
      <c r="AM88" s="840"/>
      <c r="AN88" s="840"/>
      <c r="AO88" s="840"/>
      <c r="AP88" s="843">
        <v>9990</v>
      </c>
      <c r="AQ88" s="843"/>
      <c r="AR88" s="843"/>
      <c r="AS88" s="843"/>
      <c r="AT88" s="843"/>
      <c r="AU88" s="843">
        <v>2029</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8" t="s">
        <v>402</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v>5</v>
      </c>
      <c r="CS102" s="851"/>
      <c r="CT102" s="851"/>
      <c r="CU102" s="851"/>
      <c r="CV102" s="890"/>
      <c r="CW102" s="889" t="s">
        <v>551</v>
      </c>
      <c r="CX102" s="851"/>
      <c r="CY102" s="851"/>
      <c r="CZ102" s="851"/>
      <c r="DA102" s="890"/>
      <c r="DB102" s="889" t="s">
        <v>551</v>
      </c>
      <c r="DC102" s="851"/>
      <c r="DD102" s="851"/>
      <c r="DE102" s="851"/>
      <c r="DF102" s="890"/>
      <c r="DG102" s="889" t="s">
        <v>551</v>
      </c>
      <c r="DH102" s="851"/>
      <c r="DI102" s="851"/>
      <c r="DJ102" s="851"/>
      <c r="DK102" s="890"/>
      <c r="DL102" s="889" t="s">
        <v>551</v>
      </c>
      <c r="DM102" s="851"/>
      <c r="DN102" s="851"/>
      <c r="DO102" s="851"/>
      <c r="DP102" s="890"/>
      <c r="DQ102" s="889" t="s">
        <v>551</v>
      </c>
      <c r="DR102" s="851"/>
      <c r="DS102" s="851"/>
      <c r="DT102" s="851"/>
      <c r="DU102" s="890"/>
      <c r="DV102" s="788"/>
      <c r="DW102" s="789"/>
      <c r="DX102" s="789"/>
      <c r="DY102" s="789"/>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403</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404</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407</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408</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409</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410</v>
      </c>
      <c r="AB109" s="892"/>
      <c r="AC109" s="892"/>
      <c r="AD109" s="892"/>
      <c r="AE109" s="893"/>
      <c r="AF109" s="891" t="s">
        <v>411</v>
      </c>
      <c r="AG109" s="892"/>
      <c r="AH109" s="892"/>
      <c r="AI109" s="892"/>
      <c r="AJ109" s="893"/>
      <c r="AK109" s="891" t="s">
        <v>294</v>
      </c>
      <c r="AL109" s="892"/>
      <c r="AM109" s="892"/>
      <c r="AN109" s="892"/>
      <c r="AO109" s="893"/>
      <c r="AP109" s="891" t="s">
        <v>412</v>
      </c>
      <c r="AQ109" s="892"/>
      <c r="AR109" s="892"/>
      <c r="AS109" s="892"/>
      <c r="AT109" s="894"/>
      <c r="AU109" s="911" t="s">
        <v>409</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410</v>
      </c>
      <c r="BR109" s="892"/>
      <c r="BS109" s="892"/>
      <c r="BT109" s="892"/>
      <c r="BU109" s="893"/>
      <c r="BV109" s="891" t="s">
        <v>411</v>
      </c>
      <c r="BW109" s="892"/>
      <c r="BX109" s="892"/>
      <c r="BY109" s="892"/>
      <c r="BZ109" s="893"/>
      <c r="CA109" s="891" t="s">
        <v>294</v>
      </c>
      <c r="CB109" s="892"/>
      <c r="CC109" s="892"/>
      <c r="CD109" s="892"/>
      <c r="CE109" s="893"/>
      <c r="CF109" s="912" t="s">
        <v>412</v>
      </c>
      <c r="CG109" s="912"/>
      <c r="CH109" s="912"/>
      <c r="CI109" s="912"/>
      <c r="CJ109" s="912"/>
      <c r="CK109" s="891" t="s">
        <v>413</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410</v>
      </c>
      <c r="DH109" s="892"/>
      <c r="DI109" s="892"/>
      <c r="DJ109" s="892"/>
      <c r="DK109" s="893"/>
      <c r="DL109" s="891" t="s">
        <v>411</v>
      </c>
      <c r="DM109" s="892"/>
      <c r="DN109" s="892"/>
      <c r="DO109" s="892"/>
      <c r="DP109" s="893"/>
      <c r="DQ109" s="891" t="s">
        <v>294</v>
      </c>
      <c r="DR109" s="892"/>
      <c r="DS109" s="892"/>
      <c r="DT109" s="892"/>
      <c r="DU109" s="893"/>
      <c r="DV109" s="891" t="s">
        <v>412</v>
      </c>
      <c r="DW109" s="892"/>
      <c r="DX109" s="892"/>
      <c r="DY109" s="892"/>
      <c r="DZ109" s="894"/>
    </row>
    <row r="110" spans="1:131" s="230" customFormat="1" ht="26.25" customHeight="1" x14ac:dyDescent="0.15">
      <c r="A110" s="895" t="s">
        <v>414</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2555021</v>
      </c>
      <c r="AB110" s="899"/>
      <c r="AC110" s="899"/>
      <c r="AD110" s="899"/>
      <c r="AE110" s="900"/>
      <c r="AF110" s="901">
        <v>2628281</v>
      </c>
      <c r="AG110" s="899"/>
      <c r="AH110" s="899"/>
      <c r="AI110" s="899"/>
      <c r="AJ110" s="900"/>
      <c r="AK110" s="901">
        <v>2589231</v>
      </c>
      <c r="AL110" s="899"/>
      <c r="AM110" s="899"/>
      <c r="AN110" s="899"/>
      <c r="AO110" s="900"/>
      <c r="AP110" s="902">
        <v>22.3</v>
      </c>
      <c r="AQ110" s="903"/>
      <c r="AR110" s="903"/>
      <c r="AS110" s="903"/>
      <c r="AT110" s="904"/>
      <c r="AU110" s="905" t="s">
        <v>69</v>
      </c>
      <c r="AV110" s="906"/>
      <c r="AW110" s="906"/>
      <c r="AX110" s="906"/>
      <c r="AY110" s="906"/>
      <c r="AZ110" s="928" t="s">
        <v>415</v>
      </c>
      <c r="BA110" s="896"/>
      <c r="BB110" s="896"/>
      <c r="BC110" s="896"/>
      <c r="BD110" s="896"/>
      <c r="BE110" s="896"/>
      <c r="BF110" s="896"/>
      <c r="BG110" s="896"/>
      <c r="BH110" s="896"/>
      <c r="BI110" s="896"/>
      <c r="BJ110" s="896"/>
      <c r="BK110" s="896"/>
      <c r="BL110" s="896"/>
      <c r="BM110" s="896"/>
      <c r="BN110" s="896"/>
      <c r="BO110" s="896"/>
      <c r="BP110" s="897"/>
      <c r="BQ110" s="929">
        <v>25492059</v>
      </c>
      <c r="BR110" s="930"/>
      <c r="BS110" s="930"/>
      <c r="BT110" s="930"/>
      <c r="BU110" s="930"/>
      <c r="BV110" s="930">
        <v>23819465</v>
      </c>
      <c r="BW110" s="930"/>
      <c r="BX110" s="930"/>
      <c r="BY110" s="930"/>
      <c r="BZ110" s="930"/>
      <c r="CA110" s="930">
        <v>22375712</v>
      </c>
      <c r="CB110" s="930"/>
      <c r="CC110" s="930"/>
      <c r="CD110" s="930"/>
      <c r="CE110" s="930"/>
      <c r="CF110" s="943">
        <v>192.4</v>
      </c>
      <c r="CG110" s="944"/>
      <c r="CH110" s="944"/>
      <c r="CI110" s="944"/>
      <c r="CJ110" s="944"/>
      <c r="CK110" s="945" t="s">
        <v>416</v>
      </c>
      <c r="CL110" s="946"/>
      <c r="CM110" s="928" t="s">
        <v>417</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418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419</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420</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421</v>
      </c>
      <c r="B112" s="952"/>
      <c r="C112" s="922" t="s">
        <v>422</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423</v>
      </c>
      <c r="BA112" s="922"/>
      <c r="BB112" s="922"/>
      <c r="BC112" s="922"/>
      <c r="BD112" s="922"/>
      <c r="BE112" s="922"/>
      <c r="BF112" s="922"/>
      <c r="BG112" s="922"/>
      <c r="BH112" s="922"/>
      <c r="BI112" s="922"/>
      <c r="BJ112" s="922"/>
      <c r="BK112" s="922"/>
      <c r="BL112" s="922"/>
      <c r="BM112" s="922"/>
      <c r="BN112" s="922"/>
      <c r="BO112" s="922"/>
      <c r="BP112" s="923"/>
      <c r="BQ112" s="924">
        <v>4920889</v>
      </c>
      <c r="BR112" s="925"/>
      <c r="BS112" s="925"/>
      <c r="BT112" s="925"/>
      <c r="BU112" s="925"/>
      <c r="BV112" s="925">
        <v>4314853</v>
      </c>
      <c r="BW112" s="925"/>
      <c r="BX112" s="925"/>
      <c r="BY112" s="925"/>
      <c r="BZ112" s="925"/>
      <c r="CA112" s="925">
        <v>4184909</v>
      </c>
      <c r="CB112" s="925"/>
      <c r="CC112" s="925"/>
      <c r="CD112" s="925"/>
      <c r="CE112" s="925"/>
      <c r="CF112" s="919">
        <v>36</v>
      </c>
      <c r="CG112" s="920"/>
      <c r="CH112" s="920"/>
      <c r="CI112" s="920"/>
      <c r="CJ112" s="920"/>
      <c r="CK112" s="947"/>
      <c r="CL112" s="948"/>
      <c r="CM112" s="921" t="s">
        <v>424</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425</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407518</v>
      </c>
      <c r="AB113" s="937"/>
      <c r="AC113" s="937"/>
      <c r="AD113" s="937"/>
      <c r="AE113" s="938"/>
      <c r="AF113" s="939">
        <v>387521</v>
      </c>
      <c r="AG113" s="937"/>
      <c r="AH113" s="937"/>
      <c r="AI113" s="937"/>
      <c r="AJ113" s="938"/>
      <c r="AK113" s="939">
        <v>373895</v>
      </c>
      <c r="AL113" s="937"/>
      <c r="AM113" s="937"/>
      <c r="AN113" s="937"/>
      <c r="AO113" s="938"/>
      <c r="AP113" s="940">
        <v>3.2</v>
      </c>
      <c r="AQ113" s="941"/>
      <c r="AR113" s="941"/>
      <c r="AS113" s="941"/>
      <c r="AT113" s="942"/>
      <c r="AU113" s="907"/>
      <c r="AV113" s="908"/>
      <c r="AW113" s="908"/>
      <c r="AX113" s="908"/>
      <c r="AY113" s="908"/>
      <c r="AZ113" s="921" t="s">
        <v>426</v>
      </c>
      <c r="BA113" s="922"/>
      <c r="BB113" s="922"/>
      <c r="BC113" s="922"/>
      <c r="BD113" s="922"/>
      <c r="BE113" s="922"/>
      <c r="BF113" s="922"/>
      <c r="BG113" s="922"/>
      <c r="BH113" s="922"/>
      <c r="BI113" s="922"/>
      <c r="BJ113" s="922"/>
      <c r="BK113" s="922"/>
      <c r="BL113" s="922"/>
      <c r="BM113" s="922"/>
      <c r="BN113" s="922"/>
      <c r="BO113" s="922"/>
      <c r="BP113" s="923"/>
      <c r="BQ113" s="924">
        <v>1641998</v>
      </c>
      <c r="BR113" s="925"/>
      <c r="BS113" s="925"/>
      <c r="BT113" s="925"/>
      <c r="BU113" s="925"/>
      <c r="BV113" s="925">
        <v>1839164</v>
      </c>
      <c r="BW113" s="925"/>
      <c r="BX113" s="925"/>
      <c r="BY113" s="925"/>
      <c r="BZ113" s="925"/>
      <c r="CA113" s="925">
        <v>2028843</v>
      </c>
      <c r="CB113" s="925"/>
      <c r="CC113" s="925"/>
      <c r="CD113" s="925"/>
      <c r="CE113" s="925"/>
      <c r="CF113" s="919">
        <v>17.399999999999999</v>
      </c>
      <c r="CG113" s="920"/>
      <c r="CH113" s="920"/>
      <c r="CI113" s="920"/>
      <c r="CJ113" s="920"/>
      <c r="CK113" s="947"/>
      <c r="CL113" s="948"/>
      <c r="CM113" s="921" t="s">
        <v>427</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428</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230748</v>
      </c>
      <c r="AB114" s="958"/>
      <c r="AC114" s="958"/>
      <c r="AD114" s="958"/>
      <c r="AE114" s="959"/>
      <c r="AF114" s="960">
        <v>195356</v>
      </c>
      <c r="AG114" s="958"/>
      <c r="AH114" s="958"/>
      <c r="AI114" s="958"/>
      <c r="AJ114" s="959"/>
      <c r="AK114" s="960">
        <v>189605</v>
      </c>
      <c r="AL114" s="958"/>
      <c r="AM114" s="958"/>
      <c r="AN114" s="958"/>
      <c r="AO114" s="959"/>
      <c r="AP114" s="961">
        <v>1.6</v>
      </c>
      <c r="AQ114" s="962"/>
      <c r="AR114" s="962"/>
      <c r="AS114" s="962"/>
      <c r="AT114" s="963"/>
      <c r="AU114" s="907"/>
      <c r="AV114" s="908"/>
      <c r="AW114" s="908"/>
      <c r="AX114" s="908"/>
      <c r="AY114" s="908"/>
      <c r="AZ114" s="921" t="s">
        <v>429</v>
      </c>
      <c r="BA114" s="922"/>
      <c r="BB114" s="922"/>
      <c r="BC114" s="922"/>
      <c r="BD114" s="922"/>
      <c r="BE114" s="922"/>
      <c r="BF114" s="922"/>
      <c r="BG114" s="922"/>
      <c r="BH114" s="922"/>
      <c r="BI114" s="922"/>
      <c r="BJ114" s="922"/>
      <c r="BK114" s="922"/>
      <c r="BL114" s="922"/>
      <c r="BM114" s="922"/>
      <c r="BN114" s="922"/>
      <c r="BO114" s="922"/>
      <c r="BP114" s="923"/>
      <c r="BQ114" s="924">
        <v>425827</v>
      </c>
      <c r="BR114" s="925"/>
      <c r="BS114" s="925"/>
      <c r="BT114" s="925"/>
      <c r="BU114" s="925"/>
      <c r="BV114" s="925">
        <v>365338</v>
      </c>
      <c r="BW114" s="925"/>
      <c r="BX114" s="925"/>
      <c r="BY114" s="925"/>
      <c r="BZ114" s="925"/>
      <c r="CA114" s="925">
        <v>504764</v>
      </c>
      <c r="CB114" s="925"/>
      <c r="CC114" s="925"/>
      <c r="CD114" s="925"/>
      <c r="CE114" s="925"/>
      <c r="CF114" s="919">
        <v>4.3</v>
      </c>
      <c r="CG114" s="920"/>
      <c r="CH114" s="920"/>
      <c r="CI114" s="920"/>
      <c r="CJ114" s="920"/>
      <c r="CK114" s="947"/>
      <c r="CL114" s="948"/>
      <c r="CM114" s="921" t="s">
        <v>430</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431</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122</v>
      </c>
      <c r="AB115" s="937"/>
      <c r="AC115" s="937"/>
      <c r="AD115" s="937"/>
      <c r="AE115" s="938"/>
      <c r="AF115" s="939" t="s">
        <v>122</v>
      </c>
      <c r="AG115" s="937"/>
      <c r="AH115" s="937"/>
      <c r="AI115" s="937"/>
      <c r="AJ115" s="938"/>
      <c r="AK115" s="939" t="s">
        <v>122</v>
      </c>
      <c r="AL115" s="937"/>
      <c r="AM115" s="937"/>
      <c r="AN115" s="937"/>
      <c r="AO115" s="938"/>
      <c r="AP115" s="940" t="s">
        <v>122</v>
      </c>
      <c r="AQ115" s="941"/>
      <c r="AR115" s="941"/>
      <c r="AS115" s="941"/>
      <c r="AT115" s="942"/>
      <c r="AU115" s="907"/>
      <c r="AV115" s="908"/>
      <c r="AW115" s="908"/>
      <c r="AX115" s="908"/>
      <c r="AY115" s="908"/>
      <c r="AZ115" s="921" t="s">
        <v>432</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433</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434</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172</v>
      </c>
      <c r="AB116" s="958"/>
      <c r="AC116" s="958"/>
      <c r="AD116" s="958"/>
      <c r="AE116" s="959"/>
      <c r="AF116" s="960">
        <v>312</v>
      </c>
      <c r="AG116" s="958"/>
      <c r="AH116" s="958"/>
      <c r="AI116" s="958"/>
      <c r="AJ116" s="959"/>
      <c r="AK116" s="960">
        <v>143</v>
      </c>
      <c r="AL116" s="958"/>
      <c r="AM116" s="958"/>
      <c r="AN116" s="958"/>
      <c r="AO116" s="959"/>
      <c r="AP116" s="961">
        <v>0</v>
      </c>
      <c r="AQ116" s="962"/>
      <c r="AR116" s="962"/>
      <c r="AS116" s="962"/>
      <c r="AT116" s="963"/>
      <c r="AU116" s="907"/>
      <c r="AV116" s="908"/>
      <c r="AW116" s="908"/>
      <c r="AX116" s="908"/>
      <c r="AY116" s="908"/>
      <c r="AZ116" s="966" t="s">
        <v>435</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436</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437</v>
      </c>
      <c r="Z117" s="893"/>
      <c r="AA117" s="977">
        <v>3193459</v>
      </c>
      <c r="AB117" s="978"/>
      <c r="AC117" s="978"/>
      <c r="AD117" s="978"/>
      <c r="AE117" s="979"/>
      <c r="AF117" s="980">
        <v>3211470</v>
      </c>
      <c r="AG117" s="978"/>
      <c r="AH117" s="978"/>
      <c r="AI117" s="978"/>
      <c r="AJ117" s="979"/>
      <c r="AK117" s="980">
        <v>3152874</v>
      </c>
      <c r="AL117" s="978"/>
      <c r="AM117" s="978"/>
      <c r="AN117" s="978"/>
      <c r="AO117" s="979"/>
      <c r="AP117" s="981"/>
      <c r="AQ117" s="982"/>
      <c r="AR117" s="982"/>
      <c r="AS117" s="982"/>
      <c r="AT117" s="983"/>
      <c r="AU117" s="907"/>
      <c r="AV117" s="908"/>
      <c r="AW117" s="908"/>
      <c r="AX117" s="908"/>
      <c r="AY117" s="908"/>
      <c r="AZ117" s="973" t="s">
        <v>438</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439</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413</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410</v>
      </c>
      <c r="AB118" s="892"/>
      <c r="AC118" s="892"/>
      <c r="AD118" s="892"/>
      <c r="AE118" s="893"/>
      <c r="AF118" s="891" t="s">
        <v>411</v>
      </c>
      <c r="AG118" s="892"/>
      <c r="AH118" s="892"/>
      <c r="AI118" s="892"/>
      <c r="AJ118" s="893"/>
      <c r="AK118" s="891" t="s">
        <v>294</v>
      </c>
      <c r="AL118" s="892"/>
      <c r="AM118" s="892"/>
      <c r="AN118" s="892"/>
      <c r="AO118" s="893"/>
      <c r="AP118" s="969" t="s">
        <v>412</v>
      </c>
      <c r="AQ118" s="970"/>
      <c r="AR118" s="970"/>
      <c r="AS118" s="970"/>
      <c r="AT118" s="971"/>
      <c r="AU118" s="907"/>
      <c r="AV118" s="908"/>
      <c r="AW118" s="908"/>
      <c r="AX118" s="908"/>
      <c r="AY118" s="908"/>
      <c r="AZ118" s="972" t="s">
        <v>440</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441</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5" t="s">
        <v>416</v>
      </c>
      <c r="B119" s="946"/>
      <c r="C119" s="928" t="s">
        <v>417</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442</v>
      </c>
      <c r="BP119" s="1004"/>
      <c r="BQ119" s="998">
        <v>32480773</v>
      </c>
      <c r="BR119" s="999"/>
      <c r="BS119" s="999"/>
      <c r="BT119" s="999"/>
      <c r="BU119" s="999"/>
      <c r="BV119" s="999">
        <v>30338820</v>
      </c>
      <c r="BW119" s="999"/>
      <c r="BX119" s="999"/>
      <c r="BY119" s="999"/>
      <c r="BZ119" s="999"/>
      <c r="CA119" s="999">
        <v>29094228</v>
      </c>
      <c r="CB119" s="999"/>
      <c r="CC119" s="999"/>
      <c r="CD119" s="999"/>
      <c r="CE119" s="999"/>
      <c r="CF119" s="1000"/>
      <c r="CG119" s="1001"/>
      <c r="CH119" s="1001"/>
      <c r="CI119" s="1001"/>
      <c r="CJ119" s="1002"/>
      <c r="CK119" s="949"/>
      <c r="CL119" s="950"/>
      <c r="CM119" s="972" t="s">
        <v>443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15">
      <c r="A120" s="1056"/>
      <c r="B120" s="948"/>
      <c r="C120" s="921" t="s">
        <v>420</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444</v>
      </c>
      <c r="AV120" s="991"/>
      <c r="AW120" s="991"/>
      <c r="AX120" s="991"/>
      <c r="AY120" s="992"/>
      <c r="AZ120" s="928" t="s">
        <v>445</v>
      </c>
      <c r="BA120" s="896"/>
      <c r="BB120" s="896"/>
      <c r="BC120" s="896"/>
      <c r="BD120" s="896"/>
      <c r="BE120" s="896"/>
      <c r="BF120" s="896"/>
      <c r="BG120" s="896"/>
      <c r="BH120" s="896"/>
      <c r="BI120" s="896"/>
      <c r="BJ120" s="896"/>
      <c r="BK120" s="896"/>
      <c r="BL120" s="896"/>
      <c r="BM120" s="896"/>
      <c r="BN120" s="896"/>
      <c r="BO120" s="896"/>
      <c r="BP120" s="897"/>
      <c r="BQ120" s="929">
        <v>5571466</v>
      </c>
      <c r="BR120" s="930"/>
      <c r="BS120" s="930"/>
      <c r="BT120" s="930"/>
      <c r="BU120" s="930"/>
      <c r="BV120" s="930">
        <v>6571957</v>
      </c>
      <c r="BW120" s="930"/>
      <c r="BX120" s="930"/>
      <c r="BY120" s="930"/>
      <c r="BZ120" s="930"/>
      <c r="CA120" s="930">
        <v>6850475</v>
      </c>
      <c r="CB120" s="930"/>
      <c r="CC120" s="930"/>
      <c r="CD120" s="930"/>
      <c r="CE120" s="930"/>
      <c r="CF120" s="943">
        <v>58.9</v>
      </c>
      <c r="CG120" s="944"/>
      <c r="CH120" s="944"/>
      <c r="CI120" s="944"/>
      <c r="CJ120" s="944"/>
      <c r="CK120" s="1005" t="s">
        <v>446</v>
      </c>
      <c r="CL120" s="1006"/>
      <c r="CM120" s="1006"/>
      <c r="CN120" s="1006"/>
      <c r="CO120" s="1007"/>
      <c r="CP120" s="1013" t="s">
        <v>395</v>
      </c>
      <c r="CQ120" s="1014"/>
      <c r="CR120" s="1014"/>
      <c r="CS120" s="1014"/>
      <c r="CT120" s="1014"/>
      <c r="CU120" s="1014"/>
      <c r="CV120" s="1014"/>
      <c r="CW120" s="1014"/>
      <c r="CX120" s="1014"/>
      <c r="CY120" s="1014"/>
      <c r="CZ120" s="1014"/>
      <c r="DA120" s="1014"/>
      <c r="DB120" s="1014"/>
      <c r="DC120" s="1014"/>
      <c r="DD120" s="1014"/>
      <c r="DE120" s="1014"/>
      <c r="DF120" s="1015"/>
      <c r="DG120" s="929">
        <v>4882153</v>
      </c>
      <c r="DH120" s="930"/>
      <c r="DI120" s="930"/>
      <c r="DJ120" s="930"/>
      <c r="DK120" s="930"/>
      <c r="DL120" s="930">
        <v>4274060</v>
      </c>
      <c r="DM120" s="930"/>
      <c r="DN120" s="930"/>
      <c r="DO120" s="930"/>
      <c r="DP120" s="930"/>
      <c r="DQ120" s="930">
        <v>4146522</v>
      </c>
      <c r="DR120" s="930"/>
      <c r="DS120" s="930"/>
      <c r="DT120" s="930"/>
      <c r="DU120" s="930"/>
      <c r="DV120" s="931">
        <v>35.700000000000003</v>
      </c>
      <c r="DW120" s="931"/>
      <c r="DX120" s="931"/>
      <c r="DY120" s="931"/>
      <c r="DZ120" s="932"/>
    </row>
    <row r="121" spans="1:130" s="230" customFormat="1" ht="26.25" customHeight="1" x14ac:dyDescent="0.15">
      <c r="A121" s="1056"/>
      <c r="B121" s="948"/>
      <c r="C121" s="973" t="s">
        <v>447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448</v>
      </c>
      <c r="BA121" s="922"/>
      <c r="BB121" s="922"/>
      <c r="BC121" s="922"/>
      <c r="BD121" s="922"/>
      <c r="BE121" s="922"/>
      <c r="BF121" s="922"/>
      <c r="BG121" s="922"/>
      <c r="BH121" s="922"/>
      <c r="BI121" s="922"/>
      <c r="BJ121" s="922"/>
      <c r="BK121" s="922"/>
      <c r="BL121" s="922"/>
      <c r="BM121" s="922"/>
      <c r="BN121" s="922"/>
      <c r="BO121" s="922"/>
      <c r="BP121" s="923"/>
      <c r="BQ121" s="924">
        <v>166605</v>
      </c>
      <c r="BR121" s="925"/>
      <c r="BS121" s="925"/>
      <c r="BT121" s="925"/>
      <c r="BU121" s="925"/>
      <c r="BV121" s="925">
        <v>122015</v>
      </c>
      <c r="BW121" s="925"/>
      <c r="BX121" s="925"/>
      <c r="BY121" s="925"/>
      <c r="BZ121" s="925"/>
      <c r="CA121" s="925">
        <v>73549</v>
      </c>
      <c r="CB121" s="925"/>
      <c r="CC121" s="925"/>
      <c r="CD121" s="925"/>
      <c r="CE121" s="925"/>
      <c r="CF121" s="919">
        <v>0.6</v>
      </c>
      <c r="CG121" s="920"/>
      <c r="CH121" s="920"/>
      <c r="CI121" s="920"/>
      <c r="CJ121" s="920"/>
      <c r="CK121" s="1008"/>
      <c r="CL121" s="1009"/>
      <c r="CM121" s="1009"/>
      <c r="CN121" s="1009"/>
      <c r="CO121" s="1010"/>
      <c r="CP121" s="1018" t="s">
        <v>393</v>
      </c>
      <c r="CQ121" s="1019"/>
      <c r="CR121" s="1019"/>
      <c r="CS121" s="1019"/>
      <c r="CT121" s="1019"/>
      <c r="CU121" s="1019"/>
      <c r="CV121" s="1019"/>
      <c r="CW121" s="1019"/>
      <c r="CX121" s="1019"/>
      <c r="CY121" s="1019"/>
      <c r="CZ121" s="1019"/>
      <c r="DA121" s="1019"/>
      <c r="DB121" s="1019"/>
      <c r="DC121" s="1019"/>
      <c r="DD121" s="1019"/>
      <c r="DE121" s="1019"/>
      <c r="DF121" s="1020"/>
      <c r="DG121" s="924">
        <v>38736</v>
      </c>
      <c r="DH121" s="925"/>
      <c r="DI121" s="925"/>
      <c r="DJ121" s="925"/>
      <c r="DK121" s="925"/>
      <c r="DL121" s="925">
        <v>40793</v>
      </c>
      <c r="DM121" s="925"/>
      <c r="DN121" s="925"/>
      <c r="DO121" s="925"/>
      <c r="DP121" s="925"/>
      <c r="DQ121" s="925">
        <v>38387</v>
      </c>
      <c r="DR121" s="925"/>
      <c r="DS121" s="925"/>
      <c r="DT121" s="925"/>
      <c r="DU121" s="925"/>
      <c r="DV121" s="926">
        <v>0.3</v>
      </c>
      <c r="DW121" s="926"/>
      <c r="DX121" s="926"/>
      <c r="DY121" s="926"/>
      <c r="DZ121" s="927"/>
    </row>
    <row r="122" spans="1:130" s="230" customFormat="1" ht="26.25" customHeight="1" x14ac:dyDescent="0.15">
      <c r="A122" s="1056"/>
      <c r="B122" s="948"/>
      <c r="C122" s="921" t="s">
        <v>430</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449</v>
      </c>
      <c r="BA122" s="964"/>
      <c r="BB122" s="964"/>
      <c r="BC122" s="964"/>
      <c r="BD122" s="964"/>
      <c r="BE122" s="964"/>
      <c r="BF122" s="964"/>
      <c r="BG122" s="964"/>
      <c r="BH122" s="964"/>
      <c r="BI122" s="964"/>
      <c r="BJ122" s="964"/>
      <c r="BK122" s="964"/>
      <c r="BL122" s="964"/>
      <c r="BM122" s="964"/>
      <c r="BN122" s="964"/>
      <c r="BO122" s="964"/>
      <c r="BP122" s="965"/>
      <c r="BQ122" s="998">
        <v>24953957</v>
      </c>
      <c r="BR122" s="999"/>
      <c r="BS122" s="999"/>
      <c r="BT122" s="999"/>
      <c r="BU122" s="999"/>
      <c r="BV122" s="999">
        <v>23701238</v>
      </c>
      <c r="BW122" s="999"/>
      <c r="BX122" s="999"/>
      <c r="BY122" s="999"/>
      <c r="BZ122" s="999"/>
      <c r="CA122" s="999">
        <v>22211927</v>
      </c>
      <c r="CB122" s="999"/>
      <c r="CC122" s="999"/>
      <c r="CD122" s="999"/>
      <c r="CE122" s="999"/>
      <c r="CF122" s="1016">
        <v>191</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30" customFormat="1" ht="26.25" customHeight="1" x14ac:dyDescent="0.15">
      <c r="A123" s="1056"/>
      <c r="B123" s="948"/>
      <c r="C123" s="921" t="s">
        <v>436</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450</v>
      </c>
      <c r="BP123" s="1004"/>
      <c r="BQ123" s="1062">
        <v>30692028</v>
      </c>
      <c r="BR123" s="1063"/>
      <c r="BS123" s="1063"/>
      <c r="BT123" s="1063"/>
      <c r="BU123" s="1063"/>
      <c r="BV123" s="1063">
        <v>30395210</v>
      </c>
      <c r="BW123" s="1063"/>
      <c r="BX123" s="1063"/>
      <c r="BY123" s="1063"/>
      <c r="BZ123" s="1063"/>
      <c r="CA123" s="1063">
        <v>29135951</v>
      </c>
      <c r="CB123" s="1063"/>
      <c r="CC123" s="1063"/>
      <c r="CD123" s="1063"/>
      <c r="CE123" s="1063"/>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56"/>
      <c r="B124" s="948"/>
      <c r="C124" s="921" t="s">
        <v>439</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451</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15.2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452</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6"/>
      <c r="B125" s="948"/>
      <c r="C125" s="921" t="s">
        <v>441</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453</v>
      </c>
      <c r="CL125" s="1006"/>
      <c r="CM125" s="1006"/>
      <c r="CN125" s="1006"/>
      <c r="CO125" s="1007"/>
      <c r="CP125" s="928" t="s">
        <v>454</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6"/>
      <c r="B126" s="948"/>
      <c r="C126" s="921" t="s">
        <v>443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455</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7"/>
      <c r="B127" s="950"/>
      <c r="C127" s="972" t="s">
        <v>456</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457</v>
      </c>
      <c r="AY127" s="1031"/>
      <c r="AZ127" s="1031"/>
      <c r="BA127" s="1031"/>
      <c r="BB127" s="1031"/>
      <c r="BC127" s="1031"/>
      <c r="BD127" s="1031"/>
      <c r="BE127" s="1032"/>
      <c r="BF127" s="1033" t="s">
        <v>458</v>
      </c>
      <c r="BG127" s="1031"/>
      <c r="BH127" s="1031"/>
      <c r="BI127" s="1031"/>
      <c r="BJ127" s="1031"/>
      <c r="BK127" s="1031"/>
      <c r="BL127" s="1032"/>
      <c r="BM127" s="1033" t="s">
        <v>459</v>
      </c>
      <c r="BN127" s="1031"/>
      <c r="BO127" s="1031"/>
      <c r="BP127" s="1031"/>
      <c r="BQ127" s="1031"/>
      <c r="BR127" s="1031"/>
      <c r="BS127" s="1032"/>
      <c r="BT127" s="1033" t="s">
        <v>460</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461</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0" t="s">
        <v>462</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463</v>
      </c>
      <c r="X128" s="1042"/>
      <c r="Y128" s="1042"/>
      <c r="Z128" s="1043"/>
      <c r="AA128" s="1044">
        <v>27093</v>
      </c>
      <c r="AB128" s="1045"/>
      <c r="AC128" s="1045"/>
      <c r="AD128" s="1045"/>
      <c r="AE128" s="1046"/>
      <c r="AF128" s="1047">
        <v>9002</v>
      </c>
      <c r="AG128" s="1045"/>
      <c r="AH128" s="1045"/>
      <c r="AI128" s="1045"/>
      <c r="AJ128" s="1046"/>
      <c r="AK128" s="1047">
        <v>994</v>
      </c>
      <c r="AL128" s="1045"/>
      <c r="AM128" s="1045"/>
      <c r="AN128" s="1045"/>
      <c r="AO128" s="1046"/>
      <c r="AP128" s="1048"/>
      <c r="AQ128" s="1049"/>
      <c r="AR128" s="1049"/>
      <c r="AS128" s="1049"/>
      <c r="AT128" s="1050"/>
      <c r="AU128" s="232"/>
      <c r="AV128" s="232"/>
      <c r="AW128" s="232"/>
      <c r="AX128" s="895" t="s">
        <v>464</v>
      </c>
      <c r="AY128" s="896"/>
      <c r="AZ128" s="896"/>
      <c r="BA128" s="896"/>
      <c r="BB128" s="896"/>
      <c r="BC128" s="896"/>
      <c r="BD128" s="896"/>
      <c r="BE128" s="897"/>
      <c r="BF128" s="1051" t="s">
        <v>122</v>
      </c>
      <c r="BG128" s="1052"/>
      <c r="BH128" s="1052"/>
      <c r="BI128" s="1052"/>
      <c r="BJ128" s="1052"/>
      <c r="BK128" s="1052"/>
      <c r="BL128" s="1053"/>
      <c r="BM128" s="1051">
        <v>12.87</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465</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466</v>
      </c>
      <c r="X129" s="1070"/>
      <c r="Y129" s="1070"/>
      <c r="Z129" s="1071"/>
      <c r="AA129" s="957">
        <v>13972609</v>
      </c>
      <c r="AB129" s="958"/>
      <c r="AC129" s="958"/>
      <c r="AD129" s="958"/>
      <c r="AE129" s="959"/>
      <c r="AF129" s="960">
        <v>13606525</v>
      </c>
      <c r="AG129" s="958"/>
      <c r="AH129" s="958"/>
      <c r="AI129" s="958"/>
      <c r="AJ129" s="959"/>
      <c r="AK129" s="960">
        <v>13871177</v>
      </c>
      <c r="AL129" s="958"/>
      <c r="AM129" s="958"/>
      <c r="AN129" s="958"/>
      <c r="AO129" s="959"/>
      <c r="AP129" s="1072"/>
      <c r="AQ129" s="1073"/>
      <c r="AR129" s="1073"/>
      <c r="AS129" s="1073"/>
      <c r="AT129" s="1074"/>
      <c r="AU129" s="233"/>
      <c r="AV129" s="233"/>
      <c r="AW129" s="233"/>
      <c r="AX129" s="1064" t="s">
        <v>467</v>
      </c>
      <c r="AY129" s="922"/>
      <c r="AZ129" s="922"/>
      <c r="BA129" s="922"/>
      <c r="BB129" s="922"/>
      <c r="BC129" s="922"/>
      <c r="BD129" s="922"/>
      <c r="BE129" s="923"/>
      <c r="BF129" s="1065" t="s">
        <v>122</v>
      </c>
      <c r="BG129" s="1066"/>
      <c r="BH129" s="1066"/>
      <c r="BI129" s="1066"/>
      <c r="BJ129" s="1066"/>
      <c r="BK129" s="1066"/>
      <c r="BL129" s="1067"/>
      <c r="BM129" s="1065">
        <v>17.87</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469</v>
      </c>
      <c r="X130" s="1070"/>
      <c r="Y130" s="1070"/>
      <c r="Z130" s="1071"/>
      <c r="AA130" s="957">
        <v>2269612</v>
      </c>
      <c r="AB130" s="958"/>
      <c r="AC130" s="958"/>
      <c r="AD130" s="958"/>
      <c r="AE130" s="959"/>
      <c r="AF130" s="960">
        <v>2274235</v>
      </c>
      <c r="AG130" s="958"/>
      <c r="AH130" s="958"/>
      <c r="AI130" s="958"/>
      <c r="AJ130" s="959"/>
      <c r="AK130" s="960">
        <v>2244321</v>
      </c>
      <c r="AL130" s="958"/>
      <c r="AM130" s="958"/>
      <c r="AN130" s="958"/>
      <c r="AO130" s="959"/>
      <c r="AP130" s="1072"/>
      <c r="AQ130" s="1073"/>
      <c r="AR130" s="1073"/>
      <c r="AS130" s="1073"/>
      <c r="AT130" s="1074"/>
      <c r="AU130" s="233"/>
      <c r="AV130" s="233"/>
      <c r="AW130" s="233"/>
      <c r="AX130" s="1064" t="s">
        <v>470</v>
      </c>
      <c r="AY130" s="922"/>
      <c r="AZ130" s="922"/>
      <c r="BA130" s="922"/>
      <c r="BB130" s="922"/>
      <c r="BC130" s="922"/>
      <c r="BD130" s="922"/>
      <c r="BE130" s="923"/>
      <c r="BF130" s="1100">
        <v>7.8</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471</v>
      </c>
      <c r="X131" s="1107"/>
      <c r="Y131" s="1107"/>
      <c r="Z131" s="1108"/>
      <c r="AA131" s="1003">
        <v>11702997</v>
      </c>
      <c r="AB131" s="985"/>
      <c r="AC131" s="985"/>
      <c r="AD131" s="985"/>
      <c r="AE131" s="986"/>
      <c r="AF131" s="984">
        <v>11332290</v>
      </c>
      <c r="AG131" s="985"/>
      <c r="AH131" s="985"/>
      <c r="AI131" s="985"/>
      <c r="AJ131" s="986"/>
      <c r="AK131" s="984">
        <v>11626856</v>
      </c>
      <c r="AL131" s="985"/>
      <c r="AM131" s="985"/>
      <c r="AN131" s="985"/>
      <c r="AO131" s="986"/>
      <c r="AP131" s="1109"/>
      <c r="AQ131" s="1110"/>
      <c r="AR131" s="1110"/>
      <c r="AS131" s="1110"/>
      <c r="AT131" s="1111"/>
      <c r="AU131" s="233"/>
      <c r="AV131" s="233"/>
      <c r="AW131" s="233"/>
      <c r="AX131" s="1082" t="s">
        <v>472</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473</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474</v>
      </c>
      <c r="W132" s="1093"/>
      <c r="X132" s="1093"/>
      <c r="Y132" s="1093"/>
      <c r="Z132" s="1094"/>
      <c r="AA132" s="1095">
        <v>7.6626012980000002</v>
      </c>
      <c r="AB132" s="1096"/>
      <c r="AC132" s="1096"/>
      <c r="AD132" s="1096"/>
      <c r="AE132" s="1097"/>
      <c r="AF132" s="1098">
        <v>8.1910452340000006</v>
      </c>
      <c r="AG132" s="1096"/>
      <c r="AH132" s="1096"/>
      <c r="AI132" s="1096"/>
      <c r="AJ132" s="1097"/>
      <c r="AK132" s="1098">
        <v>7.8057129119999997</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475</v>
      </c>
      <c r="W133" s="1076"/>
      <c r="X133" s="1076"/>
      <c r="Y133" s="1076"/>
      <c r="Z133" s="1077"/>
      <c r="AA133" s="1078">
        <v>8.3000000000000007</v>
      </c>
      <c r="AB133" s="1079"/>
      <c r="AC133" s="1079"/>
      <c r="AD133" s="1079"/>
      <c r="AE133" s="1080"/>
      <c r="AF133" s="1078">
        <v>7.9</v>
      </c>
      <c r="AG133" s="1079"/>
      <c r="AH133" s="1079"/>
      <c r="AI133" s="1079"/>
      <c r="AJ133" s="1080"/>
      <c r="AK133" s="1078">
        <v>7.8</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oG/0rseURan8uw6vAkUBm0VYAQ+0MDQzbtYXWI2NdwmS399N5U/DSra8Nvty218VenbAPnwf3s+bR8IYcB7Ag==" saltValue="B3su37/rTdlWCPzO2edK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UeJzND9AB25/P0iKiG83hKLR0Ticyi5rFtmoDxw+b6IRVJfEbDW0Fpe70hqZ79cBUY+5B1vLRi4hYEckadmIw==" saltValue="/i7TkTLXYZggZh0lxUPJ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Froqr9OkQwU3WjC6aSeXozYfljz8VtrQrT62C841YLLMdhKxQLn0ikJlpOg/j9ETSOVR3ZQM60LMJdqQeBZ3Q==" saltValue="iYYdS2hxv9a6vPb7d9qE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484</v>
      </c>
      <c r="AL9" s="1116"/>
      <c r="AM9" s="1116"/>
      <c r="AN9" s="1117"/>
      <c r="AO9" s="281">
        <v>3512762</v>
      </c>
      <c r="AP9" s="281">
        <v>64594</v>
      </c>
      <c r="AQ9" s="282">
        <v>73824</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485</v>
      </c>
      <c r="AL10" s="1116"/>
      <c r="AM10" s="1116"/>
      <c r="AN10" s="1117"/>
      <c r="AO10" s="284">
        <v>641152</v>
      </c>
      <c r="AP10" s="284">
        <v>11790</v>
      </c>
      <c r="AQ10" s="285">
        <v>6244</v>
      </c>
      <c r="AR10" s="286">
        <v>88.8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486</v>
      </c>
      <c r="AL11" s="1116"/>
      <c r="AM11" s="1116"/>
      <c r="AN11" s="1117"/>
      <c r="AO11" s="284" t="s">
        <v>487</v>
      </c>
      <c r="AP11" s="284" t="s">
        <v>487</v>
      </c>
      <c r="AQ11" s="285">
        <v>1048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488</v>
      </c>
      <c r="AL12" s="1116"/>
      <c r="AM12" s="1116"/>
      <c r="AN12" s="1117"/>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489</v>
      </c>
      <c r="AL13" s="1116"/>
      <c r="AM13" s="1116"/>
      <c r="AN13" s="1117"/>
      <c r="AO13" s="284">
        <v>42150</v>
      </c>
      <c r="AP13" s="284">
        <v>775</v>
      </c>
      <c r="AQ13" s="285">
        <v>2350</v>
      </c>
      <c r="AR13" s="286">
        <v>-67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490</v>
      </c>
      <c r="AL14" s="1116"/>
      <c r="AM14" s="1116"/>
      <c r="AN14" s="1117"/>
      <c r="AO14" s="284">
        <v>152006</v>
      </c>
      <c r="AP14" s="284">
        <v>2795</v>
      </c>
      <c r="AQ14" s="285">
        <v>1698</v>
      </c>
      <c r="AR14" s="286">
        <v>64.599999999999994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491</v>
      </c>
      <c r="AL15" s="1119"/>
      <c r="AM15" s="1119"/>
      <c r="AN15" s="1120"/>
      <c r="AO15" s="284">
        <v>-193599</v>
      </c>
      <c r="AP15" s="284">
        <v>-3560</v>
      </c>
      <c r="AQ15" s="285">
        <v>-3564</v>
      </c>
      <c r="AR15" s="286">
        <v>-0.1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4154471</v>
      </c>
      <c r="AP16" s="284">
        <v>76394</v>
      </c>
      <c r="AQ16" s="285">
        <v>81608</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496</v>
      </c>
      <c r="AL21" s="1122"/>
      <c r="AM21" s="1122"/>
      <c r="AN21" s="1123"/>
      <c r="AO21" s="297">
        <v>7.26</v>
      </c>
      <c r="AP21" s="298">
        <v>7.59</v>
      </c>
      <c r="AQ21" s="299">
        <v>-0.33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497</v>
      </c>
      <c r="AL22" s="1122"/>
      <c r="AM22" s="1122"/>
      <c r="AN22" s="1123"/>
      <c r="AO22" s="302">
        <v>100.3</v>
      </c>
      <c r="AP22" s="303">
        <v>98.2</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498</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501</v>
      </c>
      <c r="AL32" s="1130"/>
      <c r="AM32" s="1130"/>
      <c r="AN32" s="1131"/>
      <c r="AO32" s="312">
        <v>2589231</v>
      </c>
      <c r="AP32" s="312">
        <v>47612</v>
      </c>
      <c r="AQ32" s="313">
        <v>42992</v>
      </c>
      <c r="AR32" s="314">
        <v>10.7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502</v>
      </c>
      <c r="AL33" s="1130"/>
      <c r="AM33" s="1130"/>
      <c r="AN33" s="1131"/>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503</v>
      </c>
      <c r="AL34" s="1130"/>
      <c r="AM34" s="1130"/>
      <c r="AN34" s="1131"/>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504</v>
      </c>
      <c r="AL35" s="1130"/>
      <c r="AM35" s="1130"/>
      <c r="AN35" s="1131"/>
      <c r="AO35" s="312">
        <v>373895</v>
      </c>
      <c r="AP35" s="312">
        <v>6875</v>
      </c>
      <c r="AQ35" s="313">
        <v>11969</v>
      </c>
      <c r="AR35" s="314">
        <v>-42.6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505</v>
      </c>
      <c r="AL36" s="1130"/>
      <c r="AM36" s="1130"/>
      <c r="AN36" s="1131"/>
      <c r="AO36" s="312">
        <v>189605</v>
      </c>
      <c r="AP36" s="312">
        <v>3487</v>
      </c>
      <c r="AQ36" s="313">
        <v>2138</v>
      </c>
      <c r="AR36" s="314">
        <v>63.1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506</v>
      </c>
      <c r="AL37" s="1130"/>
      <c r="AM37" s="1130"/>
      <c r="AN37" s="1131"/>
      <c r="AO37" s="312" t="s">
        <v>487</v>
      </c>
      <c r="AP37" s="312" t="s">
        <v>487</v>
      </c>
      <c r="AQ37" s="313">
        <v>592</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507</v>
      </c>
      <c r="AL38" s="1133"/>
      <c r="AM38" s="1133"/>
      <c r="AN38" s="1134"/>
      <c r="AO38" s="315">
        <v>143</v>
      </c>
      <c r="AP38" s="315">
        <v>3</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508</v>
      </c>
      <c r="AL39" s="1133"/>
      <c r="AM39" s="1133"/>
      <c r="AN39" s="1134"/>
      <c r="AO39" s="312">
        <v>-994</v>
      </c>
      <c r="AP39" s="312">
        <v>-18</v>
      </c>
      <c r="AQ39" s="313">
        <v>-5777</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509</v>
      </c>
      <c r="AL40" s="1130"/>
      <c r="AM40" s="1130"/>
      <c r="AN40" s="1131"/>
      <c r="AO40" s="312">
        <v>-2244321</v>
      </c>
      <c r="AP40" s="312">
        <v>-41270</v>
      </c>
      <c r="AQ40" s="313">
        <v>-36457</v>
      </c>
      <c r="AR40" s="314">
        <v>13.2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907559</v>
      </c>
      <c r="AP41" s="312">
        <v>16689</v>
      </c>
      <c r="AQ41" s="313">
        <v>15502</v>
      </c>
      <c r="AR41" s="314">
        <v>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479</v>
      </c>
      <c r="AN49" s="1126" t="s">
        <v>512</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1534561</v>
      </c>
      <c r="AN51" s="334">
        <v>27755</v>
      </c>
      <c r="AO51" s="335">
        <v>-42.6</v>
      </c>
      <c r="AP51" s="336">
        <v>62383</v>
      </c>
      <c r="AQ51" s="337">
        <v>14.1</v>
      </c>
      <c r="AR51" s="338">
        <v>-56.7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979323</v>
      </c>
      <c r="AN52" s="342">
        <v>17713</v>
      </c>
      <c r="AO52" s="343">
        <v>-40.299999999999997</v>
      </c>
      <c r="AP52" s="344">
        <v>35325</v>
      </c>
      <c r="AQ52" s="345">
        <v>7.6</v>
      </c>
      <c r="AR52" s="346">
        <v>-47.9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1654735</v>
      </c>
      <c r="AN53" s="334">
        <v>30068</v>
      </c>
      <c r="AO53" s="335">
        <v>8.3000000000000007</v>
      </c>
      <c r="AP53" s="336">
        <v>63812</v>
      </c>
      <c r="AQ53" s="337">
        <v>2.2999999999999998</v>
      </c>
      <c r="AR53" s="338">
        <v>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730273</v>
      </c>
      <c r="AN54" s="342">
        <v>13270</v>
      </c>
      <c r="AO54" s="343">
        <v>-25.1</v>
      </c>
      <c r="AP54" s="344">
        <v>33848</v>
      </c>
      <c r="AQ54" s="345">
        <v>-4.2</v>
      </c>
      <c r="AR54" s="346">
        <v>-20.9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1983825</v>
      </c>
      <c r="AN55" s="334">
        <v>36315</v>
      </c>
      <c r="AO55" s="335">
        <v>20.8</v>
      </c>
      <c r="AP55" s="336">
        <v>54225</v>
      </c>
      <c r="AQ55" s="337">
        <v>-15</v>
      </c>
      <c r="AR55" s="338">
        <v>35.799999999999997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966791</v>
      </c>
      <c r="AN56" s="342">
        <v>17697</v>
      </c>
      <c r="AO56" s="343">
        <v>33.4</v>
      </c>
      <c r="AP56" s="344">
        <v>27337</v>
      </c>
      <c r="AQ56" s="345">
        <v>-19.2</v>
      </c>
      <c r="AR56" s="346">
        <v>52.6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1634743</v>
      </c>
      <c r="AN57" s="334">
        <v>29940</v>
      </c>
      <c r="AO57" s="335">
        <v>-17.600000000000001</v>
      </c>
      <c r="AP57" s="336">
        <v>54016</v>
      </c>
      <c r="AQ57" s="337">
        <v>-0.4</v>
      </c>
      <c r="AR57" s="338">
        <v>-17.2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999289</v>
      </c>
      <c r="AN58" s="342">
        <v>18302</v>
      </c>
      <c r="AO58" s="343">
        <v>3.4</v>
      </c>
      <c r="AP58" s="344">
        <v>28078</v>
      </c>
      <c r="AQ58" s="345">
        <v>2.7</v>
      </c>
      <c r="AR58" s="346">
        <v>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2652300</v>
      </c>
      <c r="AN59" s="334">
        <v>48772</v>
      </c>
      <c r="AO59" s="335">
        <v>62.9</v>
      </c>
      <c r="AP59" s="336">
        <v>52786</v>
      </c>
      <c r="AQ59" s="337">
        <v>-2.2999999999999998</v>
      </c>
      <c r="AR59" s="338">
        <v>65.2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1125588</v>
      </c>
      <c r="AN60" s="342">
        <v>20698</v>
      </c>
      <c r="AO60" s="343">
        <v>13.1</v>
      </c>
      <c r="AP60" s="344">
        <v>28742</v>
      </c>
      <c r="AQ60" s="345">
        <v>2.4</v>
      </c>
      <c r="AR60" s="346">
        <v>10.7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1892033</v>
      </c>
      <c r="AN61" s="349">
        <v>34570</v>
      </c>
      <c r="AO61" s="350">
        <v>6.4</v>
      </c>
      <c r="AP61" s="351">
        <v>57444</v>
      </c>
      <c r="AQ61" s="352">
        <v>-0.3</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960253</v>
      </c>
      <c r="AN62" s="342">
        <v>17536</v>
      </c>
      <c r="AO62" s="343">
        <v>-3.1</v>
      </c>
      <c r="AP62" s="344">
        <v>30666</v>
      </c>
      <c r="AQ62" s="345">
        <v>-2.1</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hx7FGXI4N/NvIpv24pCVHVl+Z3M5GhMzJUZjYQnozAdsgo4ne9lbc4VeB1SQnhOlPXb0iwPCZ5jq0BOfWribQ==" saltValue="4GOULiuhbWG5T4V3v4V/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tdA60OQx8MRI7FmNCBMsGdggQ/NNqVydjApcUHnffz+F7ukEqQTgU/LPDYVhza97DJhl1y4OFzGNvrD3dGD1lQ==" saltValue="UKLwpsitbojyPM3XFr+Z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pbedC/6A4OHG5XzqVp1HkbJK1SHxsEiWd04mOrraVVwFfDkIWnhCOZIU9XSfgXkJsJdEafhAl9ohc3TobMINwg==" saltValue="FKdVVowUfU8WvlXfOSQD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8" t="s">
        <v>3</v>
      </c>
      <c r="D47" s="1138"/>
      <c r="E47" s="1139"/>
      <c r="F47" s="11">
        <v>13.57</v>
      </c>
      <c r="G47" s="12">
        <v>15.19</v>
      </c>
      <c r="H47" s="12">
        <v>17.91</v>
      </c>
      <c r="I47" s="12">
        <v>17.670000000000002</v>
      </c>
      <c r="J47" s="13">
        <v>19.12</v>
      </c>
    </row>
    <row r="48" spans="2:10" ht="57.75" customHeight="1" x14ac:dyDescent="0.15">
      <c r="B48" s="14"/>
      <c r="C48" s="1140" t="s">
        <v>4</v>
      </c>
      <c r="D48" s="1140"/>
      <c r="E48" s="1141"/>
      <c r="F48" s="15">
        <v>3.89</v>
      </c>
      <c r="G48" s="16">
        <v>4.5199999999999996</v>
      </c>
      <c r="H48" s="16">
        <v>6.22</v>
      </c>
      <c r="I48" s="16">
        <v>3.74</v>
      </c>
      <c r="J48" s="17">
        <v>5.38</v>
      </c>
    </row>
    <row r="49" spans="2:10" ht="57.75" customHeight="1" thickBot="1" x14ac:dyDescent="0.2">
      <c r="B49" s="18"/>
      <c r="C49" s="1142" t="s">
        <v>5</v>
      </c>
      <c r="D49" s="1142"/>
      <c r="E49" s="1143"/>
      <c r="F49" s="19">
        <v>2.2000000000000002</v>
      </c>
      <c r="G49" s="20">
        <v>2.65</v>
      </c>
      <c r="H49" s="20">
        <v>7.88</v>
      </c>
      <c r="I49" s="20" t="s">
        <v>531</v>
      </c>
      <c r="J49" s="21">
        <v>4.05</v>
      </c>
    </row>
    <row r="50" spans="2:10" x14ac:dyDescent="0.15"/>
  </sheetData>
  <sheetProtection algorithmName="SHA-512" hashValue="aXzvXXdfcpI+Y8tSl/97ORTv+L65VJUfloX6QQR62i4+RScIyCfxW9PeXoOkgKSGoZyU5nBiDxWDSej164lyOA==" saltValue="aMjaCNCnS6eho/vArNy5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0" t="s">
        <v>532</v>
      </c>
      <c r="D34" s="1150"/>
      <c r="E34" s="1151"/>
      <c r="F34" s="32" t="s">
        <v>533</v>
      </c>
      <c r="G34" s="33" t="s">
        <v>534</v>
      </c>
      <c r="H34" s="33">
        <v>0.03</v>
      </c>
      <c r="I34" s="33" t="s">
        <v>535</v>
      </c>
      <c r="J34" s="34" t="s">
        <v>536</v>
      </c>
      <c r="K34" s="22"/>
      <c r="L34" s="22"/>
      <c r="M34" s="22"/>
      <c r="N34" s="22"/>
      <c r="O34" s="22"/>
      <c r="P34" s="22"/>
    </row>
    <row r="35" spans="1:16" ht="39" customHeight="1" x14ac:dyDescent="0.15">
      <c r="A35" s="22"/>
      <c r="B35" s="35"/>
      <c r="C35" s="1144" t="s">
        <v>537</v>
      </c>
      <c r="D35" s="1145"/>
      <c r="E35" s="1146"/>
      <c r="F35" s="36">
        <v>8.9499999999999993</v>
      </c>
      <c r="G35" s="37">
        <v>7.22</v>
      </c>
      <c r="H35" s="37">
        <v>7.59</v>
      </c>
      <c r="I35" s="37">
        <v>8.18</v>
      </c>
      <c r="J35" s="38">
        <v>8.25</v>
      </c>
      <c r="K35" s="22"/>
      <c r="L35" s="22"/>
      <c r="M35" s="22"/>
      <c r="N35" s="22"/>
      <c r="O35" s="22"/>
      <c r="P35" s="22"/>
    </row>
    <row r="36" spans="1:16" ht="39" customHeight="1" x14ac:dyDescent="0.15">
      <c r="A36" s="22"/>
      <c r="B36" s="35"/>
      <c r="C36" s="1144" t="s">
        <v>538</v>
      </c>
      <c r="D36" s="1145"/>
      <c r="E36" s="1146"/>
      <c r="F36" s="36">
        <v>3.88</v>
      </c>
      <c r="G36" s="37">
        <v>4.51</v>
      </c>
      <c r="H36" s="37">
        <v>6.22</v>
      </c>
      <c r="I36" s="37">
        <v>3.73</v>
      </c>
      <c r="J36" s="38">
        <v>5.38</v>
      </c>
      <c r="K36" s="22"/>
      <c r="L36" s="22"/>
      <c r="M36" s="22"/>
      <c r="N36" s="22"/>
      <c r="O36" s="22"/>
      <c r="P36" s="22"/>
    </row>
    <row r="37" spans="1:16" ht="39" customHeight="1" x14ac:dyDescent="0.15">
      <c r="A37" s="22"/>
      <c r="B37" s="35"/>
      <c r="C37" s="1144" t="s">
        <v>539</v>
      </c>
      <c r="D37" s="1145"/>
      <c r="E37" s="1146"/>
      <c r="F37" s="36">
        <v>1.01</v>
      </c>
      <c r="G37" s="37">
        <v>1.18</v>
      </c>
      <c r="H37" s="37">
        <v>1.81</v>
      </c>
      <c r="I37" s="37">
        <v>1.98</v>
      </c>
      <c r="J37" s="38">
        <v>2.54</v>
      </c>
      <c r="K37" s="22"/>
      <c r="L37" s="22"/>
      <c r="M37" s="22"/>
      <c r="N37" s="22"/>
      <c r="O37" s="22"/>
      <c r="P37" s="22"/>
    </row>
    <row r="38" spans="1:16" ht="39" customHeight="1" x14ac:dyDescent="0.15">
      <c r="A38" s="22"/>
      <c r="B38" s="35"/>
      <c r="C38" s="1144" t="s">
        <v>540</v>
      </c>
      <c r="D38" s="1145"/>
      <c r="E38" s="1146"/>
      <c r="F38" s="36">
        <v>0.21</v>
      </c>
      <c r="G38" s="37">
        <v>0.6</v>
      </c>
      <c r="H38" s="37">
        <v>1.48</v>
      </c>
      <c r="I38" s="37">
        <v>0.95</v>
      </c>
      <c r="J38" s="38">
        <v>0.9</v>
      </c>
      <c r="K38" s="22"/>
      <c r="L38" s="22"/>
      <c r="M38" s="22"/>
      <c r="N38" s="22"/>
      <c r="O38" s="22"/>
      <c r="P38" s="22"/>
    </row>
    <row r="39" spans="1:16" ht="39" customHeight="1" x14ac:dyDescent="0.15">
      <c r="A39" s="22"/>
      <c r="B39" s="35"/>
      <c r="C39" s="1144" t="s">
        <v>541</v>
      </c>
      <c r="D39" s="1145"/>
      <c r="E39" s="1146"/>
      <c r="F39" s="36">
        <v>0.14000000000000001</v>
      </c>
      <c r="G39" s="37">
        <v>0.05</v>
      </c>
      <c r="H39" s="37">
        <v>0.54</v>
      </c>
      <c r="I39" s="37">
        <v>0.38</v>
      </c>
      <c r="J39" s="38">
        <v>0.21</v>
      </c>
      <c r="K39" s="22"/>
      <c r="L39" s="22"/>
      <c r="M39" s="22"/>
      <c r="N39" s="22"/>
      <c r="O39" s="22"/>
      <c r="P39" s="22"/>
    </row>
    <row r="40" spans="1:16" ht="39" customHeight="1" x14ac:dyDescent="0.15">
      <c r="A40" s="22"/>
      <c r="B40" s="35"/>
      <c r="C40" s="1144" t="s">
        <v>542</v>
      </c>
      <c r="D40" s="1145"/>
      <c r="E40" s="1146"/>
      <c r="F40" s="36">
        <v>0.86</v>
      </c>
      <c r="G40" s="37">
        <v>0.23</v>
      </c>
      <c r="H40" s="37">
        <v>0.57999999999999996</v>
      </c>
      <c r="I40" s="37">
        <v>0.41</v>
      </c>
      <c r="J40" s="38">
        <v>0.13</v>
      </c>
      <c r="K40" s="22"/>
      <c r="L40" s="22"/>
      <c r="M40" s="22"/>
      <c r="N40" s="22"/>
      <c r="O40" s="22"/>
      <c r="P40" s="22"/>
    </row>
    <row r="41" spans="1:16" ht="39" customHeight="1" x14ac:dyDescent="0.15">
      <c r="A41" s="22"/>
      <c r="B41" s="35"/>
      <c r="C41" s="1144" t="s">
        <v>543</v>
      </c>
      <c r="D41" s="1145"/>
      <c r="E41" s="1146"/>
      <c r="F41" s="36">
        <v>0.08</v>
      </c>
      <c r="G41" s="37">
        <v>0.08</v>
      </c>
      <c r="H41" s="37">
        <v>0.08</v>
      </c>
      <c r="I41" s="37">
        <v>0.09</v>
      </c>
      <c r="J41" s="38">
        <v>0.13</v>
      </c>
      <c r="K41" s="22"/>
      <c r="L41" s="22"/>
      <c r="M41" s="22"/>
      <c r="N41" s="22"/>
      <c r="O41" s="22"/>
      <c r="P41" s="22"/>
    </row>
    <row r="42" spans="1:16" ht="39" customHeight="1" x14ac:dyDescent="0.15">
      <c r="A42" s="22"/>
      <c r="B42" s="39"/>
      <c r="C42" s="1144" t="s">
        <v>544</v>
      </c>
      <c r="D42" s="1145"/>
      <c r="E42" s="1146"/>
      <c r="F42" s="36" t="s">
        <v>487</v>
      </c>
      <c r="G42" s="37" t="s">
        <v>487</v>
      </c>
      <c r="H42" s="37" t="s">
        <v>487</v>
      </c>
      <c r="I42" s="37" t="s">
        <v>487</v>
      </c>
      <c r="J42" s="38" t="s">
        <v>487</v>
      </c>
      <c r="K42" s="22"/>
      <c r="L42" s="22"/>
      <c r="M42" s="22"/>
      <c r="N42" s="22"/>
      <c r="O42" s="22"/>
      <c r="P42" s="22"/>
    </row>
    <row r="43" spans="1:16" ht="39" customHeight="1" thickBot="1" x14ac:dyDescent="0.2">
      <c r="A43" s="22"/>
      <c r="B43" s="40"/>
      <c r="C43" s="1147" t="s">
        <v>545</v>
      </c>
      <c r="D43" s="1148"/>
      <c r="E43" s="1149"/>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Z4xsT6uoPQxyFWGOfHyF2HjA/18iRZXta4GPsITbR8AjuJFUseixwnRWUrugwufe+DWCnv4e0s9oElyy1GIIg==" saltValue="99myAOs7SWWneuLdZZue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2540</v>
      </c>
      <c r="L45" s="60">
        <v>2486</v>
      </c>
      <c r="M45" s="60">
        <v>2555</v>
      </c>
      <c r="N45" s="60">
        <v>2628</v>
      </c>
      <c r="O45" s="61">
        <v>2589</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487</v>
      </c>
      <c r="L46" s="64" t="s">
        <v>487</v>
      </c>
      <c r="M46" s="64" t="s">
        <v>487</v>
      </c>
      <c r="N46" s="64" t="s">
        <v>487</v>
      </c>
      <c r="O46" s="65" t="s">
        <v>487</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487</v>
      </c>
      <c r="L47" s="64" t="s">
        <v>487</v>
      </c>
      <c r="M47" s="64" t="s">
        <v>487</v>
      </c>
      <c r="N47" s="64" t="s">
        <v>487</v>
      </c>
      <c r="O47" s="65" t="s">
        <v>487</v>
      </c>
      <c r="P47" s="48"/>
      <c r="Q47" s="48"/>
      <c r="R47" s="48"/>
      <c r="S47" s="48"/>
      <c r="T47" s="48"/>
      <c r="U47" s="48"/>
    </row>
    <row r="48" spans="1:21" ht="30.75" customHeight="1" x14ac:dyDescent="0.15">
      <c r="A48" s="48"/>
      <c r="B48" s="1154"/>
      <c r="C48" s="1155"/>
      <c r="D48" s="62"/>
      <c r="E48" s="1160" t="s">
        <v>13</v>
      </c>
      <c r="F48" s="1160"/>
      <c r="G48" s="1160"/>
      <c r="H48" s="1160"/>
      <c r="I48" s="1160"/>
      <c r="J48" s="1161"/>
      <c r="K48" s="63">
        <v>495</v>
      </c>
      <c r="L48" s="64">
        <v>411</v>
      </c>
      <c r="M48" s="64">
        <v>408</v>
      </c>
      <c r="N48" s="64">
        <v>388</v>
      </c>
      <c r="O48" s="65">
        <v>374</v>
      </c>
      <c r="P48" s="48"/>
      <c r="Q48" s="48"/>
      <c r="R48" s="48"/>
      <c r="S48" s="48"/>
      <c r="T48" s="48"/>
      <c r="U48" s="48"/>
    </row>
    <row r="49" spans="1:21" ht="30.75" customHeight="1" x14ac:dyDescent="0.15">
      <c r="A49" s="48"/>
      <c r="B49" s="1154"/>
      <c r="C49" s="1155"/>
      <c r="D49" s="62"/>
      <c r="E49" s="1160" t="s">
        <v>14</v>
      </c>
      <c r="F49" s="1160"/>
      <c r="G49" s="1160"/>
      <c r="H49" s="1160"/>
      <c r="I49" s="1160"/>
      <c r="J49" s="1161"/>
      <c r="K49" s="63">
        <v>251</v>
      </c>
      <c r="L49" s="64">
        <v>273</v>
      </c>
      <c r="M49" s="64">
        <v>231</v>
      </c>
      <c r="N49" s="64">
        <v>195</v>
      </c>
      <c r="O49" s="65">
        <v>190</v>
      </c>
      <c r="P49" s="48"/>
      <c r="Q49" s="48"/>
      <c r="R49" s="48"/>
      <c r="S49" s="48"/>
      <c r="T49" s="48"/>
      <c r="U49" s="48"/>
    </row>
    <row r="50" spans="1:21" ht="30.75" customHeight="1" x14ac:dyDescent="0.15">
      <c r="A50" s="48"/>
      <c r="B50" s="1154"/>
      <c r="C50" s="1155"/>
      <c r="D50" s="62"/>
      <c r="E50" s="1160" t="s">
        <v>15</v>
      </c>
      <c r="F50" s="1160"/>
      <c r="G50" s="1160"/>
      <c r="H50" s="1160"/>
      <c r="I50" s="1160"/>
      <c r="J50" s="1161"/>
      <c r="K50" s="63" t="s">
        <v>487</v>
      </c>
      <c r="L50" s="64" t="s">
        <v>487</v>
      </c>
      <c r="M50" s="64" t="s">
        <v>487</v>
      </c>
      <c r="N50" s="64" t="s">
        <v>487</v>
      </c>
      <c r="O50" s="65" t="s">
        <v>487</v>
      </c>
      <c r="P50" s="48"/>
      <c r="Q50" s="48"/>
      <c r="R50" s="48"/>
      <c r="S50" s="48"/>
      <c r="T50" s="48"/>
      <c r="U50" s="48"/>
    </row>
    <row r="51" spans="1:21" ht="30.75" customHeight="1" x14ac:dyDescent="0.15">
      <c r="A51" s="48"/>
      <c r="B51" s="1156"/>
      <c r="C51" s="1157"/>
      <c r="D51" s="66"/>
      <c r="E51" s="1160" t="s">
        <v>16</v>
      </c>
      <c r="F51" s="1160"/>
      <c r="G51" s="1160"/>
      <c r="H51" s="1160"/>
      <c r="I51" s="1160"/>
      <c r="J51" s="1161"/>
      <c r="K51" s="63">
        <v>0</v>
      </c>
      <c r="L51" s="64">
        <v>0</v>
      </c>
      <c r="M51" s="64">
        <v>0</v>
      </c>
      <c r="N51" s="64">
        <v>0</v>
      </c>
      <c r="O51" s="65">
        <v>0</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2287</v>
      </c>
      <c r="L52" s="64">
        <v>2299</v>
      </c>
      <c r="M52" s="64">
        <v>2297</v>
      </c>
      <c r="N52" s="64">
        <v>2283</v>
      </c>
      <c r="O52" s="65">
        <v>2245</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999</v>
      </c>
      <c r="L53" s="69">
        <v>871</v>
      </c>
      <c r="M53" s="69">
        <v>897</v>
      </c>
      <c r="N53" s="69">
        <v>928</v>
      </c>
      <c r="O53" s="70">
        <v>908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8" t="s">
        <v>24</v>
      </c>
      <c r="C58" s="1169"/>
      <c r="D58" s="1174" t="s">
        <v>25</v>
      </c>
      <c r="E58" s="1175"/>
      <c r="F58" s="1175"/>
      <c r="G58" s="1175"/>
      <c r="H58" s="1175"/>
      <c r="I58" s="1175"/>
      <c r="J58" s="1176"/>
      <c r="K58" s="83" t="s">
        <v>551</v>
      </c>
      <c r="L58" s="84" t="s">
        <v>551</v>
      </c>
      <c r="M58" s="84" t="s">
        <v>551</v>
      </c>
      <c r="N58" s="84" t="s">
        <v>551</v>
      </c>
      <c r="O58" s="85" t="s">
        <v>551</v>
      </c>
    </row>
    <row r="59" spans="1:21" ht="31.5" customHeight="1" x14ac:dyDescent="0.15">
      <c r="B59" s="1170"/>
      <c r="C59" s="1171"/>
      <c r="D59" s="1177" t="s">
        <v>26</v>
      </c>
      <c r="E59" s="1178"/>
      <c r="F59" s="1178"/>
      <c r="G59" s="1178"/>
      <c r="H59" s="1178"/>
      <c r="I59" s="1178"/>
      <c r="J59" s="1179"/>
      <c r="K59" s="86" t="s">
        <v>551</v>
      </c>
      <c r="L59" s="87" t="s">
        <v>551</v>
      </c>
      <c r="M59" s="87" t="s">
        <v>551</v>
      </c>
      <c r="N59" s="87" t="s">
        <v>551</v>
      </c>
      <c r="O59" s="88" t="s">
        <v>551</v>
      </c>
    </row>
    <row r="60" spans="1:21" ht="31.5" customHeight="1" thickBot="1" x14ac:dyDescent="0.2">
      <c r="B60" s="1172"/>
      <c r="C60" s="1173"/>
      <c r="D60" s="1180" t="s">
        <v>27</v>
      </c>
      <c r="E60" s="1181"/>
      <c r="F60" s="1181"/>
      <c r="G60" s="1181"/>
      <c r="H60" s="1181"/>
      <c r="I60" s="1181"/>
      <c r="J60" s="1182"/>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xfA/Yjb25joJ+1aGHTlOkrsqvI322HyJoLQySs7q+XcLLp9Z9wS0YDRgKZAiQvaXXVMyD1TYjxlXnGrGZvETQ==" saltValue="8VrWNsYRHPQoFjp7i1K3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3" t="s">
        <v>30</v>
      </c>
      <c r="C41" s="1184"/>
      <c r="D41" s="105"/>
      <c r="E41" s="1189" t="s">
        <v>31</v>
      </c>
      <c r="F41" s="1189"/>
      <c r="G41" s="1189"/>
      <c r="H41" s="1190"/>
      <c r="I41" s="355">
        <v>26872</v>
      </c>
      <c r="J41" s="356">
        <v>26075</v>
      </c>
      <c r="K41" s="356">
        <v>25492</v>
      </c>
      <c r="L41" s="356">
        <v>23819</v>
      </c>
      <c r="M41" s="357">
        <v>22376</v>
      </c>
    </row>
    <row r="42" spans="2:13" ht="27.75" customHeight="1" x14ac:dyDescent="0.15">
      <c r="B42" s="1185"/>
      <c r="C42" s="1186"/>
      <c r="D42" s="106"/>
      <c r="E42" s="1191" t="s">
        <v>32</v>
      </c>
      <c r="F42" s="1191"/>
      <c r="G42" s="1191"/>
      <c r="H42" s="1192"/>
      <c r="I42" s="358" t="s">
        <v>487</v>
      </c>
      <c r="J42" s="359" t="s">
        <v>487</v>
      </c>
      <c r="K42" s="359" t="s">
        <v>487</v>
      </c>
      <c r="L42" s="359" t="s">
        <v>487</v>
      </c>
      <c r="M42" s="360" t="s">
        <v>487</v>
      </c>
    </row>
    <row r="43" spans="2:13" ht="27.75" customHeight="1" x14ac:dyDescent="0.15">
      <c r="B43" s="1185"/>
      <c r="C43" s="1186"/>
      <c r="D43" s="106"/>
      <c r="E43" s="1191" t="s">
        <v>33</v>
      </c>
      <c r="F43" s="1191"/>
      <c r="G43" s="1191"/>
      <c r="H43" s="1192"/>
      <c r="I43" s="358">
        <v>5679</v>
      </c>
      <c r="J43" s="359">
        <v>5210</v>
      </c>
      <c r="K43" s="359">
        <v>4921</v>
      </c>
      <c r="L43" s="359">
        <v>4315</v>
      </c>
      <c r="M43" s="360">
        <v>4185</v>
      </c>
    </row>
    <row r="44" spans="2:13" ht="27.75" customHeight="1" x14ac:dyDescent="0.15">
      <c r="B44" s="1185"/>
      <c r="C44" s="1186"/>
      <c r="D44" s="106"/>
      <c r="E44" s="1191" t="s">
        <v>34</v>
      </c>
      <c r="F44" s="1191"/>
      <c r="G44" s="1191"/>
      <c r="H44" s="1192"/>
      <c r="I44" s="358">
        <v>1731</v>
      </c>
      <c r="J44" s="359">
        <v>1537</v>
      </c>
      <c r="K44" s="359">
        <v>1642</v>
      </c>
      <c r="L44" s="359">
        <v>1839</v>
      </c>
      <c r="M44" s="360">
        <v>2029</v>
      </c>
    </row>
    <row r="45" spans="2:13" ht="27.75" customHeight="1" x14ac:dyDescent="0.15">
      <c r="B45" s="1185"/>
      <c r="C45" s="1186"/>
      <c r="D45" s="106"/>
      <c r="E45" s="1191" t="s">
        <v>35</v>
      </c>
      <c r="F45" s="1191"/>
      <c r="G45" s="1191"/>
      <c r="H45" s="1192"/>
      <c r="I45" s="358" t="s">
        <v>487</v>
      </c>
      <c r="J45" s="359">
        <v>46</v>
      </c>
      <c r="K45" s="359">
        <v>426</v>
      </c>
      <c r="L45" s="359">
        <v>365</v>
      </c>
      <c r="M45" s="360">
        <v>505</v>
      </c>
    </row>
    <row r="46" spans="2:13" ht="27.75" customHeight="1" x14ac:dyDescent="0.15">
      <c r="B46" s="1185"/>
      <c r="C46" s="1186"/>
      <c r="D46" s="107"/>
      <c r="E46" s="1191" t="s">
        <v>36</v>
      </c>
      <c r="F46" s="1191"/>
      <c r="G46" s="1191"/>
      <c r="H46" s="1192"/>
      <c r="I46" s="358" t="s">
        <v>487</v>
      </c>
      <c r="J46" s="359" t="s">
        <v>487</v>
      </c>
      <c r="K46" s="359" t="s">
        <v>487</v>
      </c>
      <c r="L46" s="359" t="s">
        <v>487</v>
      </c>
      <c r="M46" s="360" t="s">
        <v>487</v>
      </c>
    </row>
    <row r="47" spans="2:13" ht="27.75" customHeight="1" x14ac:dyDescent="0.15">
      <c r="B47" s="1185"/>
      <c r="C47" s="1186"/>
      <c r="D47" s="108"/>
      <c r="E47" s="1193" t="s">
        <v>37</v>
      </c>
      <c r="F47" s="1194"/>
      <c r="G47" s="1194"/>
      <c r="H47" s="1195"/>
      <c r="I47" s="358" t="s">
        <v>487</v>
      </c>
      <c r="J47" s="359" t="s">
        <v>487</v>
      </c>
      <c r="K47" s="359" t="s">
        <v>487</v>
      </c>
      <c r="L47" s="359" t="s">
        <v>487</v>
      </c>
      <c r="M47" s="360" t="s">
        <v>487</v>
      </c>
    </row>
    <row r="48" spans="2:13" ht="27.75" customHeight="1" x14ac:dyDescent="0.15">
      <c r="B48" s="1185"/>
      <c r="C48" s="1186"/>
      <c r="D48" s="106"/>
      <c r="E48" s="1191" t="s">
        <v>38</v>
      </c>
      <c r="F48" s="1191"/>
      <c r="G48" s="1191"/>
      <c r="H48" s="1192"/>
      <c r="I48" s="358" t="s">
        <v>487</v>
      </c>
      <c r="J48" s="359" t="s">
        <v>487</v>
      </c>
      <c r="K48" s="359" t="s">
        <v>487</v>
      </c>
      <c r="L48" s="359" t="s">
        <v>487</v>
      </c>
      <c r="M48" s="360" t="s">
        <v>487</v>
      </c>
    </row>
    <row r="49" spans="2:13" ht="27.75" customHeight="1" x14ac:dyDescent="0.15">
      <c r="B49" s="1187"/>
      <c r="C49" s="1188"/>
      <c r="D49" s="106"/>
      <c r="E49" s="1191" t="s">
        <v>39</v>
      </c>
      <c r="F49" s="1191"/>
      <c r="G49" s="1191"/>
      <c r="H49" s="1192"/>
      <c r="I49" s="358" t="s">
        <v>487</v>
      </c>
      <c r="J49" s="359" t="s">
        <v>487</v>
      </c>
      <c r="K49" s="359" t="s">
        <v>487</v>
      </c>
      <c r="L49" s="359" t="s">
        <v>487</v>
      </c>
      <c r="M49" s="360" t="s">
        <v>487</v>
      </c>
    </row>
    <row r="50" spans="2:13" ht="27.75" customHeight="1" x14ac:dyDescent="0.15">
      <c r="B50" s="1196" t="s">
        <v>40</v>
      </c>
      <c r="C50" s="1197"/>
      <c r="D50" s="109"/>
      <c r="E50" s="1191" t="s">
        <v>41</v>
      </c>
      <c r="F50" s="1191"/>
      <c r="G50" s="1191"/>
      <c r="H50" s="1192"/>
      <c r="I50" s="358">
        <v>4122</v>
      </c>
      <c r="J50" s="359">
        <v>4504</v>
      </c>
      <c r="K50" s="359">
        <v>5571</v>
      </c>
      <c r="L50" s="359">
        <v>6572</v>
      </c>
      <c r="M50" s="360">
        <v>6850</v>
      </c>
    </row>
    <row r="51" spans="2:13" ht="27.75" customHeight="1" x14ac:dyDescent="0.15">
      <c r="B51" s="1185"/>
      <c r="C51" s="1186"/>
      <c r="D51" s="106"/>
      <c r="E51" s="1191" t="s">
        <v>42</v>
      </c>
      <c r="F51" s="1191"/>
      <c r="G51" s="1191"/>
      <c r="H51" s="1192"/>
      <c r="I51" s="358">
        <v>211</v>
      </c>
      <c r="J51" s="359">
        <v>186</v>
      </c>
      <c r="K51" s="359">
        <v>167</v>
      </c>
      <c r="L51" s="359">
        <v>122</v>
      </c>
      <c r="M51" s="360">
        <v>74</v>
      </c>
    </row>
    <row r="52" spans="2:13" ht="27.75" customHeight="1" x14ac:dyDescent="0.15">
      <c r="B52" s="1187"/>
      <c r="C52" s="1188"/>
      <c r="D52" s="106"/>
      <c r="E52" s="1191" t="s">
        <v>43</v>
      </c>
      <c r="F52" s="1191"/>
      <c r="G52" s="1191"/>
      <c r="H52" s="1192"/>
      <c r="I52" s="358">
        <v>26563</v>
      </c>
      <c r="J52" s="359">
        <v>25718</v>
      </c>
      <c r="K52" s="359">
        <v>24954</v>
      </c>
      <c r="L52" s="359">
        <v>23701</v>
      </c>
      <c r="M52" s="360">
        <v>22212</v>
      </c>
    </row>
    <row r="53" spans="2:13" ht="27.75" customHeight="1" thickBot="1" x14ac:dyDescent="0.2">
      <c r="B53" s="1198" t="s">
        <v>19</v>
      </c>
      <c r="C53" s="1199"/>
      <c r="D53" s="110"/>
      <c r="E53" s="1200" t="s">
        <v>44</v>
      </c>
      <c r="F53" s="1200"/>
      <c r="G53" s="1200"/>
      <c r="H53" s="1201"/>
      <c r="I53" s="361">
        <v>3386</v>
      </c>
      <c r="J53" s="362">
        <v>2462</v>
      </c>
      <c r="K53" s="362">
        <v>1789</v>
      </c>
      <c r="L53" s="362">
        <v>-56</v>
      </c>
      <c r="M53" s="363">
        <v>-42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2A837BebSn/FuFWCmPdGCbYXF0J/hb//DVOzGddCUllxROQ7VYaA8/omLbaWQA7enaNUoeOKm0MeGHDOFgNw==" saltValue="HzhZv7kX+U3lqXoA7yjv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0" t="s">
        <v>46</v>
      </c>
      <c r="D55" s="1210"/>
      <c r="E55" s="1211"/>
      <c r="F55" s="122">
        <v>2503</v>
      </c>
      <c r="G55" s="122">
        <v>2405</v>
      </c>
      <c r="H55" s="123">
        <v>2653</v>
      </c>
    </row>
    <row r="56" spans="2:8" ht="52.5" customHeight="1" x14ac:dyDescent="0.15">
      <c r="B56" s="124"/>
      <c r="C56" s="1212" t="s">
        <v>47</v>
      </c>
      <c r="D56" s="1212"/>
      <c r="E56" s="1213"/>
      <c r="F56" s="125">
        <v>841</v>
      </c>
      <c r="G56" s="125">
        <v>841</v>
      </c>
      <c r="H56" s="126">
        <v>841</v>
      </c>
    </row>
    <row r="57" spans="2:8" ht="53.25" customHeight="1" x14ac:dyDescent="0.15">
      <c r="B57" s="124"/>
      <c r="C57" s="1214" t="s">
        <v>48</v>
      </c>
      <c r="D57" s="1214"/>
      <c r="E57" s="1215"/>
      <c r="F57" s="127">
        <v>2163</v>
      </c>
      <c r="G57" s="127">
        <v>3156</v>
      </c>
      <c r="H57" s="128">
        <v>3143</v>
      </c>
    </row>
    <row r="58" spans="2:8" ht="45.75" customHeight="1" x14ac:dyDescent="0.15">
      <c r="B58" s="129"/>
      <c r="C58" s="1202" t="s">
        <v>560</v>
      </c>
      <c r="D58" s="1203"/>
      <c r="E58" s="1204"/>
      <c r="F58" s="130">
        <v>566</v>
      </c>
      <c r="G58" s="130">
        <v>1228</v>
      </c>
      <c r="H58" s="131">
        <v>1126</v>
      </c>
    </row>
    <row r="59" spans="2:8" ht="45.75" customHeight="1" x14ac:dyDescent="0.15">
      <c r="B59" s="129"/>
      <c r="C59" s="1202" t="s">
        <v>561</v>
      </c>
      <c r="D59" s="1203"/>
      <c r="E59" s="1204"/>
      <c r="F59" s="130">
        <v>660</v>
      </c>
      <c r="G59" s="130">
        <v>900</v>
      </c>
      <c r="H59" s="131">
        <v>1000</v>
      </c>
    </row>
    <row r="60" spans="2:8" ht="45.75" customHeight="1" x14ac:dyDescent="0.15">
      <c r="B60" s="129"/>
      <c r="C60" s="1202" t="s">
        <v>562</v>
      </c>
      <c r="D60" s="1203"/>
      <c r="E60" s="1204"/>
      <c r="F60" s="130">
        <v>579</v>
      </c>
      <c r="G60" s="130">
        <v>579</v>
      </c>
      <c r="H60" s="131">
        <v>579</v>
      </c>
    </row>
    <row r="61" spans="2:8" ht="45.75" customHeight="1" x14ac:dyDescent="0.15">
      <c r="B61" s="129"/>
      <c r="C61" s="1202" t="s">
        <v>563</v>
      </c>
      <c r="D61" s="1203"/>
      <c r="E61" s="1204"/>
      <c r="F61" s="130">
        <v>171</v>
      </c>
      <c r="G61" s="130">
        <v>262</v>
      </c>
      <c r="H61" s="131">
        <v>265</v>
      </c>
    </row>
    <row r="62" spans="2:8" ht="45.75" customHeight="1" thickBot="1" x14ac:dyDescent="0.2">
      <c r="B62" s="132"/>
      <c r="C62" s="1205" t="s">
        <v>564</v>
      </c>
      <c r="D62" s="1206"/>
      <c r="E62" s="1207"/>
      <c r="F62" s="133">
        <v>94</v>
      </c>
      <c r="G62" s="133">
        <v>99</v>
      </c>
      <c r="H62" s="134">
        <v>96</v>
      </c>
    </row>
    <row r="63" spans="2:8" ht="52.5" customHeight="1" thickBot="1" x14ac:dyDescent="0.2">
      <c r="B63" s="135"/>
      <c r="C63" s="1208" t="s">
        <v>49</v>
      </c>
      <c r="D63" s="1208"/>
      <c r="E63" s="1209"/>
      <c r="F63" s="136">
        <v>5507</v>
      </c>
      <c r="G63" s="136">
        <v>6402</v>
      </c>
      <c r="H63" s="137">
        <v>6637</v>
      </c>
    </row>
    <row r="64" spans="2:8" x14ac:dyDescent="0.15"/>
  </sheetData>
  <sheetProtection algorithmName="SHA-512" hashValue="7GDDHdn9rZQJ/Uk8YL+nvA1uwflJnzhPnV152vz07Ghns7HAI7b7qhAKlot3keHv4EIejH0Oje7VLURpwpRASw==" saltValue="JFg5k5tAbTmsAdRhr/rI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27755</v>
      </c>
      <c r="E3" s="156"/>
      <c r="F3" s="157">
        <v>62383</v>
      </c>
      <c r="G3" s="158"/>
      <c r="H3" s="159"/>
    </row>
    <row r="4" spans="1:8" x14ac:dyDescent="0.15">
      <c r="A4" s="160"/>
      <c r="B4" s="161"/>
      <c r="C4" s="162"/>
      <c r="D4" s="163">
        <v>17713</v>
      </c>
      <c r="E4" s="164"/>
      <c r="F4" s="165">
        <v>35325</v>
      </c>
      <c r="G4" s="166"/>
      <c r="H4" s="167"/>
    </row>
    <row r="5" spans="1:8" x14ac:dyDescent="0.15">
      <c r="A5" s="148" t="s">
        <v>520</v>
      </c>
      <c r="B5" s="153"/>
      <c r="C5" s="154"/>
      <c r="D5" s="155">
        <v>30068</v>
      </c>
      <c r="E5" s="156"/>
      <c r="F5" s="157">
        <v>63812</v>
      </c>
      <c r="G5" s="158"/>
      <c r="H5" s="159"/>
    </row>
    <row r="6" spans="1:8" x14ac:dyDescent="0.15">
      <c r="A6" s="160"/>
      <c r="B6" s="161"/>
      <c r="C6" s="162"/>
      <c r="D6" s="163">
        <v>13270</v>
      </c>
      <c r="E6" s="164"/>
      <c r="F6" s="165">
        <v>33848</v>
      </c>
      <c r="G6" s="166"/>
      <c r="H6" s="167"/>
    </row>
    <row r="7" spans="1:8" x14ac:dyDescent="0.15">
      <c r="A7" s="148" t="s">
        <v>521</v>
      </c>
      <c r="B7" s="153"/>
      <c r="C7" s="154"/>
      <c r="D7" s="155">
        <v>36315</v>
      </c>
      <c r="E7" s="156"/>
      <c r="F7" s="157">
        <v>54225</v>
      </c>
      <c r="G7" s="158"/>
      <c r="H7" s="159"/>
    </row>
    <row r="8" spans="1:8" x14ac:dyDescent="0.15">
      <c r="A8" s="160"/>
      <c r="B8" s="161"/>
      <c r="C8" s="162"/>
      <c r="D8" s="163">
        <v>17697</v>
      </c>
      <c r="E8" s="164"/>
      <c r="F8" s="165">
        <v>27337</v>
      </c>
      <c r="G8" s="166"/>
      <c r="H8" s="167"/>
    </row>
    <row r="9" spans="1:8" x14ac:dyDescent="0.15">
      <c r="A9" s="148" t="s">
        <v>522</v>
      </c>
      <c r="B9" s="153"/>
      <c r="C9" s="154"/>
      <c r="D9" s="155">
        <v>29940</v>
      </c>
      <c r="E9" s="156"/>
      <c r="F9" s="157">
        <v>54016</v>
      </c>
      <c r="G9" s="158"/>
      <c r="H9" s="159"/>
    </row>
    <row r="10" spans="1:8" x14ac:dyDescent="0.15">
      <c r="A10" s="160"/>
      <c r="B10" s="161"/>
      <c r="C10" s="162"/>
      <c r="D10" s="163">
        <v>18302</v>
      </c>
      <c r="E10" s="164"/>
      <c r="F10" s="165">
        <v>28078</v>
      </c>
      <c r="G10" s="166"/>
      <c r="H10" s="167"/>
    </row>
    <row r="11" spans="1:8" x14ac:dyDescent="0.15">
      <c r="A11" s="148" t="s">
        <v>523</v>
      </c>
      <c r="B11" s="153"/>
      <c r="C11" s="154"/>
      <c r="D11" s="155">
        <v>48772</v>
      </c>
      <c r="E11" s="156"/>
      <c r="F11" s="157">
        <v>52786</v>
      </c>
      <c r="G11" s="158"/>
      <c r="H11" s="159"/>
    </row>
    <row r="12" spans="1:8" x14ac:dyDescent="0.15">
      <c r="A12" s="160"/>
      <c r="B12" s="161"/>
      <c r="C12" s="168"/>
      <c r="D12" s="163">
        <v>20698</v>
      </c>
      <c r="E12" s="164"/>
      <c r="F12" s="165">
        <v>28742</v>
      </c>
      <c r="G12" s="166"/>
      <c r="H12" s="167"/>
    </row>
    <row r="13" spans="1:8" x14ac:dyDescent="0.15">
      <c r="A13" s="148"/>
      <c r="B13" s="153"/>
      <c r="C13" s="169"/>
      <c r="D13" s="170">
        <v>34570</v>
      </c>
      <c r="E13" s="171"/>
      <c r="F13" s="172">
        <v>57444</v>
      </c>
      <c r="G13" s="173"/>
      <c r="H13" s="159"/>
    </row>
    <row r="14" spans="1:8" x14ac:dyDescent="0.15">
      <c r="A14" s="160"/>
      <c r="B14" s="161"/>
      <c r="C14" s="162"/>
      <c r="D14" s="163">
        <v>17536</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3.89</v>
      </c>
      <c r="C19" s="174">
        <f>ROUND(VALUE(SUBSTITUTE(実質収支比率等に係る経年分析!G$48,"▲","-")),2)</f>
        <v>4.5199999999999996</v>
      </c>
      <c r="D19" s="174">
        <f>ROUND(VALUE(SUBSTITUTE(実質収支比率等に係る経年分析!H$48,"▲","-")),2)</f>
        <v>6.22</v>
      </c>
      <c r="E19" s="174">
        <f>ROUND(VALUE(SUBSTITUTE(実質収支比率等に係る経年分析!I$48,"▲","-")),2)</f>
        <v>3.74</v>
      </c>
      <c r="F19" s="174">
        <f>ROUND(VALUE(SUBSTITUTE(実質収支比率等に係る経年分析!J$48,"▲","-")),2)</f>
        <v>5.38</v>
      </c>
    </row>
    <row r="20" spans="1:11" x14ac:dyDescent="0.15">
      <c r="A20" s="174" t="s">
        <v>53</v>
      </c>
      <c r="B20" s="174">
        <f>ROUND(VALUE(SUBSTITUTE(実質収支比率等に係る経年分析!F$47,"▲","-")),2)</f>
        <v>13.57</v>
      </c>
      <c r="C20" s="174">
        <f>ROUND(VALUE(SUBSTITUTE(実質収支比率等に係る経年分析!G$47,"▲","-")),2)</f>
        <v>15.19</v>
      </c>
      <c r="D20" s="174">
        <f>ROUND(VALUE(SUBSTITUTE(実質収支比率等に係る経年分析!H$47,"▲","-")),2)</f>
        <v>17.91</v>
      </c>
      <c r="E20" s="174">
        <f>ROUND(VALUE(SUBSTITUTE(実質収支比率等に係る経年分析!I$47,"▲","-")),2)</f>
        <v>17.670000000000002</v>
      </c>
      <c r="F20" s="174">
        <f>ROUND(VALUE(SUBSTITUTE(実質収支比率等に係る経年分析!J$47,"▲","-")),2)</f>
        <v>19.12</v>
      </c>
    </row>
    <row r="21" spans="1:11" x14ac:dyDescent="0.15">
      <c r="A21" s="174" t="s">
        <v>54</v>
      </c>
      <c r="B21" s="174">
        <f>IF(ISNUMBER(VALUE(SUBSTITUTE(実質収支比率等に係る経年分析!F$49,"▲","-"))),ROUND(VALUE(SUBSTITUTE(実質収支比率等に係る経年分析!F$49,"▲","-")),2),NA())</f>
        <v>2.2000000000000002</v>
      </c>
      <c r="C21" s="174">
        <f>IF(ISNUMBER(VALUE(SUBSTITUTE(実質収支比率等に係る経年分析!G$49,"▲","-"))),ROUND(VALUE(SUBSTITUTE(実質収支比率等に係る経年分析!G$49,"▲","-")),2),NA())</f>
        <v>2.65</v>
      </c>
      <c r="D21" s="174">
        <f>IF(ISNUMBER(VALUE(SUBSTITUTE(実質収支比率等に係る経年分析!H$49,"▲","-"))),ROUND(VALUE(SUBSTITUTE(実質収支比率等に係る経年分析!H$49,"▲","-")),2),NA())</f>
        <v>7.88</v>
      </c>
      <c r="E21" s="174">
        <f>IF(ISNUMBER(VALUE(SUBSTITUTE(実質収支比率等に係る経年分析!I$49,"▲","-"))),ROUND(VALUE(SUBSTITUTE(実質収支比率等に係る経年分析!I$49,"▲","-")),2),NA())</f>
        <v>-3.07</v>
      </c>
      <c r="F21" s="174">
        <f>IF(ISNUMBER(VALUE(SUBSTITUTE(実質収支比率等に係る経年分析!J$49,"▲","-"))),ROUND(VALUE(SUBSTITUTE(実質収支比率等に係る経年分析!J$49,"▲","-")),2),NA())</f>
        <v>4.05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0.57999999999999996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8.9499999999999993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8.25</v>
      </c>
    </row>
    <row r="36" spans="1:16" x14ac:dyDescent="0.15">
      <c r="A36" s="175" t="str">
        <f>IF(連結実質赤字比率に係る赤字・黒字の構成分析!C$34="",NA(),連結実質赤字比率に係る赤字・黒字の構成分析!C$34)</f>
        <v>訪問看護ステーション事業特別会計</v>
      </c>
      <c r="B36" s="175">
        <f>IF(ROUND(VALUE(SUBSTITUTE(連結実質赤字比率に係る赤字・黒字の構成分析!F$34,"▲", "-")), 2) &lt; 0, ABS(ROUND(VALUE(SUBSTITUTE(連結実質赤字比率に係る赤字・黒字の構成分析!F$34,"▲", "-")), 2)), NA())</f>
        <v>0.03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0.04</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0.02</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2287</v>
      </c>
      <c r="E42" s="176"/>
      <c r="F42" s="176"/>
      <c r="G42" s="176">
        <f>'実質公債費比率（分子）の構造'!L$52</f>
        <v>2299</v>
      </c>
      <c r="H42" s="176"/>
      <c r="I42" s="176"/>
      <c r="J42" s="176">
        <f>'実質公債費比率（分子）の構造'!M$52</f>
        <v>2297</v>
      </c>
      <c r="K42" s="176"/>
      <c r="L42" s="176"/>
      <c r="M42" s="176">
        <f>'実質公債費比率（分子）の構造'!N$52</f>
        <v>2283</v>
      </c>
      <c r="N42" s="176"/>
      <c r="O42" s="176"/>
      <c r="P42" s="176">
        <f>'実質公債費比率（分子）の構造'!O$52</f>
        <v>2245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251</v>
      </c>
      <c r="C45" s="176"/>
      <c r="D45" s="176"/>
      <c r="E45" s="176">
        <f>'実質公債費比率（分子）の構造'!L$49</f>
        <v>273</v>
      </c>
      <c r="F45" s="176"/>
      <c r="G45" s="176"/>
      <c r="H45" s="176">
        <f>'実質公債費比率（分子）の構造'!M$49</f>
        <v>231</v>
      </c>
      <c r="I45" s="176"/>
      <c r="J45" s="176"/>
      <c r="K45" s="176">
        <f>'実質公債費比率（分子）の構造'!N$49</f>
        <v>195</v>
      </c>
      <c r="L45" s="176"/>
      <c r="M45" s="176"/>
      <c r="N45" s="176">
        <f>'実質公債費比率（分子）の構造'!O$49</f>
        <v>190</v>
      </c>
      <c r="O45" s="176"/>
      <c r="P45" s="176"/>
    </row>
    <row r="46" spans="1:16" x14ac:dyDescent="0.15">
      <c r="A46" s="176" t="s">
        <v>64</v>
      </c>
      <c r="B46" s="176">
        <f>'実質公債費比率（分子）の構造'!K$48</f>
        <v>495</v>
      </c>
      <c r="C46" s="176"/>
      <c r="D46" s="176"/>
      <c r="E46" s="176">
        <f>'実質公債費比率（分子）の構造'!L$48</f>
        <v>411</v>
      </c>
      <c r="F46" s="176"/>
      <c r="G46" s="176"/>
      <c r="H46" s="176">
        <f>'実質公債費比率（分子）の構造'!M$48</f>
        <v>408</v>
      </c>
      <c r="I46" s="176"/>
      <c r="J46" s="176"/>
      <c r="K46" s="176">
        <f>'実質公債費比率（分子）の構造'!N$48</f>
        <v>388</v>
      </c>
      <c r="L46" s="176"/>
      <c r="M46" s="176"/>
      <c r="N46" s="176">
        <f>'実質公債費比率（分子）の構造'!O$48</f>
        <v>374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2540</v>
      </c>
      <c r="C49" s="176"/>
      <c r="D49" s="176"/>
      <c r="E49" s="176">
        <f>'実質公債費比率（分子）の構造'!L$45</f>
        <v>2486</v>
      </c>
      <c r="F49" s="176"/>
      <c r="G49" s="176"/>
      <c r="H49" s="176">
        <f>'実質公債費比率（分子）の構造'!M$45</f>
        <v>2555</v>
      </c>
      <c r="I49" s="176"/>
      <c r="J49" s="176"/>
      <c r="K49" s="176">
        <f>'実質公債費比率（分子）の構造'!N$45</f>
        <v>2628</v>
      </c>
      <c r="L49" s="176"/>
      <c r="M49" s="176"/>
      <c r="N49" s="176">
        <f>'実質公債費比率（分子）の構造'!O$45</f>
        <v>2589</v>
      </c>
      <c r="O49" s="176"/>
      <c r="P49" s="176"/>
    </row>
    <row r="50" spans="1:16" x14ac:dyDescent="0.15">
      <c r="A50" s="176" t="s">
        <v>67</v>
      </c>
      <c r="B50" s="176" t="e">
        <f>NA()</f>
        <v>#N/A</v>
      </c>
      <c r="C50" s="176">
        <f>IF(ISNUMBER('実質公債費比率（分子）の構造'!K$53),'実質公債費比率（分子）の構造'!K$53,NA())</f>
        <v>999</v>
      </c>
      <c r="D50" s="176" t="e">
        <f>NA()</f>
        <v>#N/A</v>
      </c>
      <c r="E50" s="176" t="e">
        <f>NA()</f>
        <v>#N/A</v>
      </c>
      <c r="F50" s="176">
        <f>IF(ISNUMBER('実質公債費比率（分子）の構造'!L$53),'実質公債費比率（分子）の構造'!L$53,NA())</f>
        <v>871</v>
      </c>
      <c r="G50" s="176" t="e">
        <f>NA()</f>
        <v>#N/A</v>
      </c>
      <c r="H50" s="176" t="e">
        <f>NA()</f>
        <v>#N/A</v>
      </c>
      <c r="I50" s="176">
        <f>IF(ISNUMBER('実質公債費比率（分子）の構造'!M$53),'実質公債費比率（分子）の構造'!M$53,NA())</f>
        <v>897</v>
      </c>
      <c r="J50" s="176" t="e">
        <f>NA()</f>
        <v>#N/A</v>
      </c>
      <c r="K50" s="176" t="e">
        <f>NA()</f>
        <v>#N/A</v>
      </c>
      <c r="L50" s="176">
        <f>IF(ISNUMBER('実質公債費比率（分子）の構造'!N$53),'実質公債費比率（分子）の構造'!N$53,NA())</f>
        <v>928</v>
      </c>
      <c r="M50" s="176" t="e">
        <f>NA()</f>
        <v>#N/A</v>
      </c>
      <c r="N50" s="176" t="e">
        <f>NA()</f>
        <v>#N/A</v>
      </c>
      <c r="O50" s="176">
        <f>IF(ISNUMBER('実質公債費比率（分子）の構造'!O$53),'実質公債費比率（分子）の構造'!O$53,NA())</f>
        <v>908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26563</v>
      </c>
      <c r="E56" s="175"/>
      <c r="F56" s="175"/>
      <c r="G56" s="175">
        <f>'将来負担比率（分子）の構造'!J$52</f>
        <v>25718</v>
      </c>
      <c r="H56" s="175"/>
      <c r="I56" s="175"/>
      <c r="J56" s="175">
        <f>'将来負担比率（分子）の構造'!K$52</f>
        <v>24954</v>
      </c>
      <c r="K56" s="175"/>
      <c r="L56" s="175"/>
      <c r="M56" s="175">
        <f>'将来負担比率（分子）の構造'!L$52</f>
        <v>23701</v>
      </c>
      <c r="N56" s="175"/>
      <c r="O56" s="175"/>
      <c r="P56" s="175">
        <f>'将来負担比率（分子）の構造'!M$52</f>
        <v>22212</v>
      </c>
    </row>
    <row r="57" spans="1:16" x14ac:dyDescent="0.15">
      <c r="A57" s="175" t="s">
        <v>42</v>
      </c>
      <c r="B57" s="175"/>
      <c r="C57" s="175"/>
      <c r="D57" s="175">
        <f>'将来負担比率（分子）の構造'!I$51</f>
        <v>211</v>
      </c>
      <c r="E57" s="175"/>
      <c r="F57" s="175"/>
      <c r="G57" s="175">
        <f>'将来負担比率（分子）の構造'!J$51</f>
        <v>186</v>
      </c>
      <c r="H57" s="175"/>
      <c r="I57" s="175"/>
      <c r="J57" s="175">
        <f>'将来負担比率（分子）の構造'!K$51</f>
        <v>167</v>
      </c>
      <c r="K57" s="175"/>
      <c r="L57" s="175"/>
      <c r="M57" s="175">
        <f>'将来負担比率（分子）の構造'!L$51</f>
        <v>122</v>
      </c>
      <c r="N57" s="175"/>
      <c r="O57" s="175"/>
      <c r="P57" s="175">
        <f>'将来負担比率（分子）の構造'!M$51</f>
        <v>74</v>
      </c>
    </row>
    <row r="58" spans="1:16" x14ac:dyDescent="0.15">
      <c r="A58" s="175" t="s">
        <v>41</v>
      </c>
      <c r="B58" s="175"/>
      <c r="C58" s="175"/>
      <c r="D58" s="175">
        <f>'将来負担比率（分子）の構造'!I$50</f>
        <v>4122</v>
      </c>
      <c r="E58" s="175"/>
      <c r="F58" s="175"/>
      <c r="G58" s="175">
        <f>'将来負担比率（分子）の構造'!J$50</f>
        <v>4504</v>
      </c>
      <c r="H58" s="175"/>
      <c r="I58" s="175"/>
      <c r="J58" s="175">
        <f>'将来負担比率（分子）の構造'!K$50</f>
        <v>5571</v>
      </c>
      <c r="K58" s="175"/>
      <c r="L58" s="175"/>
      <c r="M58" s="175">
        <f>'将来負担比率（分子）の構造'!L$50</f>
        <v>6572</v>
      </c>
      <c r="N58" s="175"/>
      <c r="O58" s="175"/>
      <c r="P58" s="175">
        <f>'将来負担比率（分子）の構造'!M$50</f>
        <v>6850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f>'将来負担比率（分子）の構造'!J$45</f>
        <v>46</v>
      </c>
      <c r="F62" s="175"/>
      <c r="G62" s="175"/>
      <c r="H62" s="175">
        <f>'将来負担比率（分子）の構造'!K$45</f>
        <v>426</v>
      </c>
      <c r="I62" s="175"/>
      <c r="J62" s="175"/>
      <c r="K62" s="175">
        <f>'将来負担比率（分子）の構造'!L$45</f>
        <v>365</v>
      </c>
      <c r="L62" s="175"/>
      <c r="M62" s="175"/>
      <c r="N62" s="175">
        <f>'将来負担比率（分子）の構造'!M$45</f>
        <v>505</v>
      </c>
      <c r="O62" s="175"/>
      <c r="P62" s="175"/>
    </row>
    <row r="63" spans="1:16" x14ac:dyDescent="0.15">
      <c r="A63" s="175" t="s">
        <v>34</v>
      </c>
      <c r="B63" s="175">
        <f>'将来負担比率（分子）の構造'!I$44</f>
        <v>1731</v>
      </c>
      <c r="C63" s="175"/>
      <c r="D63" s="175"/>
      <c r="E63" s="175">
        <f>'将来負担比率（分子）の構造'!J$44</f>
        <v>1537</v>
      </c>
      <c r="F63" s="175"/>
      <c r="G63" s="175"/>
      <c r="H63" s="175">
        <f>'将来負担比率（分子）の構造'!K$44</f>
        <v>1642</v>
      </c>
      <c r="I63" s="175"/>
      <c r="J63" s="175"/>
      <c r="K63" s="175">
        <f>'将来負担比率（分子）の構造'!L$44</f>
        <v>1839</v>
      </c>
      <c r="L63" s="175"/>
      <c r="M63" s="175"/>
      <c r="N63" s="175">
        <f>'将来負担比率（分子）の構造'!M$44</f>
        <v>2029</v>
      </c>
      <c r="O63" s="175"/>
      <c r="P63" s="175"/>
    </row>
    <row r="64" spans="1:16" x14ac:dyDescent="0.15">
      <c r="A64" s="175" t="s">
        <v>33</v>
      </c>
      <c r="B64" s="175">
        <f>'将来負担比率（分子）の構造'!I$43</f>
        <v>5679</v>
      </c>
      <c r="C64" s="175"/>
      <c r="D64" s="175"/>
      <c r="E64" s="175">
        <f>'将来負担比率（分子）の構造'!J$43</f>
        <v>5210</v>
      </c>
      <c r="F64" s="175"/>
      <c r="G64" s="175"/>
      <c r="H64" s="175">
        <f>'将来負担比率（分子）の構造'!K$43</f>
        <v>4921</v>
      </c>
      <c r="I64" s="175"/>
      <c r="J64" s="175"/>
      <c r="K64" s="175">
        <f>'将来負担比率（分子）の構造'!L$43</f>
        <v>4315</v>
      </c>
      <c r="L64" s="175"/>
      <c r="M64" s="175"/>
      <c r="N64" s="175">
        <f>'将来負担比率（分子）の構造'!M$43</f>
        <v>4185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26872</v>
      </c>
      <c r="C66" s="175"/>
      <c r="D66" s="175"/>
      <c r="E66" s="175">
        <f>'将来負担比率（分子）の構造'!J$41</f>
        <v>26075</v>
      </c>
      <c r="F66" s="175"/>
      <c r="G66" s="175"/>
      <c r="H66" s="175">
        <f>'将来負担比率（分子）の構造'!K$41</f>
        <v>25492</v>
      </c>
      <c r="I66" s="175"/>
      <c r="J66" s="175"/>
      <c r="K66" s="175">
        <f>'将来負担比率（分子）の構造'!L$41</f>
        <v>23819</v>
      </c>
      <c r="L66" s="175"/>
      <c r="M66" s="175"/>
      <c r="N66" s="175">
        <f>'将来負担比率（分子）の構造'!M$41</f>
        <v>22376</v>
      </c>
      <c r="O66" s="175"/>
      <c r="P66" s="175"/>
    </row>
    <row r="67" spans="1:16" x14ac:dyDescent="0.15">
      <c r="A67" s="175" t="s">
        <v>71</v>
      </c>
      <c r="B67" s="175" t="e">
        <f>NA()</f>
        <v>#N/A</v>
      </c>
      <c r="C67" s="175">
        <f>IF(ISNUMBER('将来負担比率（分子）の構造'!I$53), IF('将来負担比率（分子）の構造'!I$53 &lt; 0, 0, '将来負担比率（分子）の構造'!I$53), NA())</f>
        <v>3386</v>
      </c>
      <c r="D67" s="175" t="e">
        <f>NA()</f>
        <v>#N/A</v>
      </c>
      <c r="E67" s="175" t="e">
        <f>NA()</f>
        <v>#N/A</v>
      </c>
      <c r="F67" s="175">
        <f>IF(ISNUMBER('将来負担比率（分子）の構造'!J$53), IF('将来負担比率（分子）の構造'!J$53 &lt; 0, 0, '将来負担比率（分子）の構造'!J$53), NA())</f>
        <v>2462</v>
      </c>
      <c r="G67" s="175" t="e">
        <f>NA()</f>
        <v>#N/A</v>
      </c>
      <c r="H67" s="175" t="e">
        <f>NA()</f>
        <v>#N/A</v>
      </c>
      <c r="I67" s="175">
        <f>IF(ISNUMBER('将来負担比率（分子）の構造'!K$53), IF('将来負担比率（分子）の構造'!K$53 &lt; 0, 0, '将来負担比率（分子）の構造'!K$53), NA())</f>
        <v>1789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2503</v>
      </c>
      <c r="C72" s="179">
        <f>基金残高に係る経年分析!G55</f>
        <v>2405</v>
      </c>
      <c r="D72" s="179">
        <f>基金残高に係る経年分析!H55</f>
        <v>2653</v>
      </c>
    </row>
    <row r="73" spans="1:16" x14ac:dyDescent="0.15">
      <c r="A73" s="178" t="s">
        <v>74</v>
      </c>
      <c r="B73" s="179">
        <f>基金残高に係る経年分析!F56</f>
        <v>841</v>
      </c>
      <c r="C73" s="179">
        <f>基金残高に係る経年分析!G56</f>
        <v>841</v>
      </c>
      <c r="D73" s="179">
        <f>基金残高に係る経年分析!H56</f>
        <v>841</v>
      </c>
    </row>
    <row r="74" spans="1:16" x14ac:dyDescent="0.15">
      <c r="A74" s="178" t="s">
        <v>75</v>
      </c>
      <c r="B74" s="179">
        <f>基金残高に係る経年分析!F57</f>
        <v>2163</v>
      </c>
      <c r="C74" s="179">
        <f>基金残高に係る経年分析!G57</f>
        <v>3156</v>
      </c>
      <c r="D74" s="179">
        <f>基金残高に係る経年分析!H57</f>
        <v>3143</v>
      </c>
    </row>
  </sheetData>
  <sheetProtection algorithmName="SHA-512" hashValue="dKYqficYY1V+pvjKPcMBZa8eSkLnATnNtdHGOkQBhQNrk8UW/R22nqFQWclTukjekTg2VbVjS11u71TnBcw02g==" saltValue="qWKkrPRkv/o98rOE2LtT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2025-03-19T01:37:03Z</cp:lastPrinted>
  <dcterms:created xsi:type="dcterms:W3CDTF">2025-02-19T03:17:08Z</dcterms:created>
  <dcterms:modified xsi:type="dcterms:W3CDTF">2025-03-27T08:09:20Z</dcterms:modified>
  <cp:category/>
</cp:coreProperties>
</file>