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AM35" i="9"/>
  <c r="CO34" i="9"/>
  <c r="CO35" i="9" s="1"/>
  <c r="BW34" i="9"/>
  <c r="BW35" i="9" s="1"/>
  <c r="BW36" i="9" s="1"/>
  <c r="BW37" i="9" s="1"/>
  <c r="BW38" i="9" s="1"/>
  <c r="BW39" i="9" s="1"/>
  <c r="BW40" i="9" s="1"/>
  <c r="BW41" i="9" s="1"/>
  <c r="C34" i="9"/>
  <c r="C35" i="9" s="1"/>
  <c r="U34" i="9" l="1"/>
  <c r="U35" i="9" s="1"/>
  <c r="U36" i="9" s="1"/>
  <c r="U37" i="9" s="1"/>
  <c r="U38"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<sst xmlns="http://schemas.openxmlformats.org/spreadsheetml/2006/main" count="1068" uniqueCount="576">
  <si>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</si>
  <si>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</si>
  <si>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</si>
  <si>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</si>
  <si>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</si>
  <si>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</si>
  <si>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</si>
  <si>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</si>
  <si>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</si>
  <si>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</si>
  <si>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</si>
  <si>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</si>
  <si>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</si>
  <si>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</si>
  <si>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</si>
  <si>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</si>
  <si>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</si>
  <si>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</si>
  <si>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</si>
  <si>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</si>
  <si>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</si>
  <si>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</si>
  <si>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</si>
  <si>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</si>
  <si>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</si>
  <si>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</si>
  <si>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</si>
  <si>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</si>
  <si>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</si>
  <si>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</si>
  <si>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</si>
  <si>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</si>
  <si>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</si>
  <si>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</si>
  <si>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</si>
  <si>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</si>
  <si>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</si>
  <si>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</si>
  <si>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</si>
  <si>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</si>
  <si>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</si>
  <si>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</si>
  <si>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</si>
  <si>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</si>
  <si>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</si>
  <si>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</si>
  <si>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</si>
  <si>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</si>
  <si>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</si>
  <si>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</si>
  <si>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</si>
  <si>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</si>
  <si>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</si>
  <si>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</si>
  <si>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</si>
  <si>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</si>
  <si>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</si>
  <si>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</si>
  <si>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</si>
  <si>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</si>
  <si>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</si>
  <si>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</si>
  <si>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</si>
  <si>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</si>
  <si>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</si>
  <si>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</si>
  <si>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</si>
  <si>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</si>
  <si>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</si>
  <si>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</si>
  <si>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</si>
  <si>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</si>
  <si>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</si>
  <si>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</si>
  <si>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</si>
  <si>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</si>
  <si>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</si>
  <si>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</si>
  <si>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</si>
  <si>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</si>
  <si>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</si>
  <si>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</si>
  <si>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</si>
  <si>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</si>
  <si>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</si>
  <si>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</si>
  <si>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</si>
  <si>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</si>
  <si>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</si>
  <si>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</si>
  <si>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</si>
  <si>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</si>
  <si>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</si>
  <si>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</si>
  <si>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</si>
  <si>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</si>
  <si>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</si>
  <si>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</si>
  <si>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</si>
  <si>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</si>
  <si>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</si>
  <si>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</si>
  <si>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</si>
  <si>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</si>
  <si>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</si>
  <si>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</si>
  <si>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</si>
  <si>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</si>
  <si>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</si>
  <si>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</si>
  <si>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</si>
  <si>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</si>
  <si>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</si>
  <si>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</si>
  <si>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</si>
  <si>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</si>
  <si>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</si>
  <si>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</si>
  <si>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</si>
  <si>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</si>
  <si>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</si>
  <si>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</si>
  <si>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</si>
  <si>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</si>
  <si>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</si>
  <si>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</si>
  <si>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</si>
  <si>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</si>
  <si>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</si>
  <si>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</si>
  <si>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</si>
  <si>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</si>
  <si>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</si>
  <si>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</si>
  <si>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</si>
  <si>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</si>
  <si>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</si>
  <si>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</si>
  <si>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</si>
  <si>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</si>
  <si>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</si>
  <si>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</si>
  <si>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</si>
  <si>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</si>
  <si>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</si>
  <si>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</si>
  <si>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</si>
  <si>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</si>
  <si>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</si>
  <si>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</si>
  <si>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</si>
  <si>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</si>
  <si>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</si>
  <si>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</si>
  <si>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</si>
  <si>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</si>
  <si>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</si>
  <si>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</si>
  <si>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</si>
  <si>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</si>
  <si>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</si>
  <si>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</si>
  <si>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</si>
  <si>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</si>
  <si>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</si>
  <si>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</si>
  <si>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</si>
  <si>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</si>
  <si>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</si>
  <si>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</si>
  <si>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</si>
  <si>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</si>
  <si>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</si>
  <si>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</si>
  <si>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</si>
  <si>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</si>
  <si>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</si>
  <si>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</si>
  <si>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</si>
  <si>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</si>
  <si>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</si>
  <si>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</si>
  <si>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</si>
  <si>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</si>
  <si>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</si>
  <si>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</si>
  <si>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</si>
  <si>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</si>
  <si>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</si>
  <si>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</si>
  <si>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</si>
  <si>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</si>
  <si>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</si>
  <si>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滋賀県湖南市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</si>
  <si>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</si>
  <si>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</si>
  <si>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</si>
  <si>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</si>
  <si>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</si>
  <si>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</si>
  <si>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</si>
  <si>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</si>
  <si>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</si>
  <si>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</si>
  <si>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</si>
  <si>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</si>
  <si>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</si>
  <si>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</si>
  <si>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</si>
  <si>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</si>
  <si>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</si>
  <si>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</si>
  <si>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</si>
  <si>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</si>
  <si>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</si>
  <si>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</si>
  <si>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</si>
  <si>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</si>
  <si>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</si>
  <si>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</si>
  <si>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</si>
  <si>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</si>
  <si>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</si>
  <si>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</si>
  <si>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</si>
  <si>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</si>
  <si>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</si>
  <si>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</si>
  <si>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</si>
  <si>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</si>
  <si>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</si>
  <si>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</si>
  <si>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</si>
  <si>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</si>
  <si>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</si>
  <si>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</si>
  <si>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</si>
  <si>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</si>
  <si>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</si>
  <si>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</si>
  <si>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</si>
  <si>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</si>
  <si>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</si>
  <si>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</si>
  <si>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</si>
  <si>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</si>
  <si>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</si>
  <si>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</si>
  <si>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</si>
  <si>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</si>
  <si>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</si>
  <si>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</si>
  <si>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</si>
  <si>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</si>
  <si>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</si>
  <si>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</si>
  <si>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</si>
  <si>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</si>
  <si>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</si>
  <si>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</si>
  <si>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</si>
  <si>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</si>
  <si>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</si>
  <si>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</si>
  <si>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</si>
  <si>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</si>
  <si>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</si>
  <si>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</si>
  <si>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</si>
  <si>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</si>
  <si>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</si>
  <si>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</si>
  <si>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</si>
  <si>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</si>
  <si>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</si>
  <si>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</si>
  <si>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</si>
  <si>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</si>
  <si>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</si>
  <si>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</si>
  <si>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</si>
  <si>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</si>
  <si>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</si>
  <si>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</si>
  <si>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</si>
  <si>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</si>
  <si>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</si>
  <si>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</si>
  <si>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</si>
  <si>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</si>
  <si>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</si>
  <si>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</si>
  <si>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</si>
  <si>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</si>
  <si>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</si>
  <si>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</si>
  <si>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</si>
  <si>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</si>
  <si>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</si>
  <si>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</si>
  <si>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</si>
  <si>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</si>
  <si>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</si>
  <si>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</si>
  <si>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</si>
  <si>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</si>
  <si>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</si>
  <si>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</si>
  <si>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</si>
  <si>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</si>
  <si>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</si>
  <si>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</si>
  <si>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</si>
  <si>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</si>
  <si>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</si>
  <si>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</si>
  <si>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</si>
  <si>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</si>
  <si>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</si>
  <si>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</si>
  <si>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</si>
  <si>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</si>
  <si>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</si>
  <si>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</si>
  <si>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</si>
  <si>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</si>
  <si>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</si>
  <si>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</si>
  <si>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</si>
  <si>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</si>
  <si>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</si>
  <si>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</si>
  <si>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</si>
  <si>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</si>
  <si>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</si>
  <si>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</si>
  <si>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</si>
  <si>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</si>
  <si>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</si>
  <si>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</si>
  <si>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</si>
  <si>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</si>
  <si>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</si>
  <si>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</si>
  <si>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</si>
  <si>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</si>
  <si>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</si>
  <si>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</si>
  <si>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</si>
  <si>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</si>
  <si>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</si>
  <si>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</si>
  <si>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</si>
  <si>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</si>
  <si>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</si>
  <si>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</si>
  <si>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</si>
  <si>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</si>
  <si>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</si>
  <si>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</si>
  <si>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</si>
  <si>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</si>
  <si>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</si>
  <si>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</si>
  <si>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</si>
  <si>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</si>
  <si>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</si>
  <si>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</si>
  <si>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</si>
  <si>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</si>
  <si>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</si>
  <si>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</si>
  <si>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</si>
  <si>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</si>
  <si>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</si>
  <si>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</si>
  <si>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</si>
  <si>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</si>
  <si>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</si>
  <si>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</si>
  <si>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</si>
  <si>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</si>
  <si>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</si>
  <si>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</si>
  <si>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</si>
  <si>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</si>
  <si>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</si>
  <si>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</si>
  <si>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</si>
  <si>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</si>
  <si>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</si>
  <si>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</si>
  <si>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</si>
  <si>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</si>
  <si>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</si>
  <si>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</si>
  <si>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</si>
  <si>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</si>
  <si>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</si>
  <si>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</si>
  <si>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</si>
  <si>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</si>
  <si>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</si>
  <si>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</si>
  <si>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</si>
  <si>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</si>
  <si>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</si>
  <si>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</si>
  <si>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</si>
  <si>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</si>
  <si>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</si>
  <si>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</si>
  <si>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</si>
  <si>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</si>
  <si>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</si>
  <si>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</si>
  <si>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</si>
  <si>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</si>
  <si>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</si>
  <si>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</si>
  <si>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</si>
  <si>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</si>
  <si>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</si>
  <si>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</si>
  <si>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</si>
  <si>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</si>
  <si>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</si>
  <si>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</si>
  <si>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</si>
  <si>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</si>
  <si>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</si>
  <si>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</si>
  <si>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</si>
  <si>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</si>
  <si>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</si>
  <si>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</si>
  <si>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</si>
  <si>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</si>
  <si>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</si>
  <si>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</si>
  <si>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</si>
  <si>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</si>
  <si>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</si>
  <si>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</si>
  <si>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</si>
  <si>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</si>
  <si>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</si>
  <si>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</si>
  <si>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</si>
  <si>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</si>
  <si>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</si>
  <si>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</si>
  <si>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</si>
  <si>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</si>
  <si>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</si>
  <si>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</si>
  <si>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</si>
  <si>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</si>
  <si>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</si>
  <si>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</si>
  <si>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</si>
  <si>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</si>
  <si>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</si>
  <si>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</si>
  <si>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</si>
  <si>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</si>
  <si>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</si>
  <si>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</si>
  <si>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</si>
  <si>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</si>
  <si>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</si>
  <si>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</si>
  <si>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</si>
  <si>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</si>
  <si>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</si>
  <si>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</si>
  <si>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</si>
  <si>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</si>
  <si>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</si>
  <si>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</si>
  <si>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</si>
  <si>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</si>
  <si>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</si>
  <si>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</si>
  <si>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</si>
  <si>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</si>
  <si>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</si>
  <si>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</si>
  <si>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</si>
  <si>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</si>
  <si>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</si>
  <si>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</si>
  <si>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</si>
  <si>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</si>
  <si>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</si>
  <si>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</si>
  <si>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</si>
  <si>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</si>
  <si>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</si>
  <si>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</si>
  <si>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</si>
  <si>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</si>
  <si>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</si>
  <si>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</si>
  <si>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</si>
  <si>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</si>
  <si>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</si>
  <si>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</si>
  <si>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</si>
  <si>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</si>
  <si>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</si>
  <si>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</si>
  <si>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</si>
  <si>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</si>
  <si>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</si>
  <si>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</si>
  <si>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</si>
  <si>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</si>
  <si>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</si>
  <si>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</si>
  <si>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</si>
  <si>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</si>
  <si>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</si>
  <si>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</si>
  <si>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</si>
  <si>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</si>
  <si>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2.09</t>
  </si>
  <si>
    <t>▲ 3.36</t>
  </si>
  <si>
    <t>▲ 2.20</t>
  </si>
  <si>
    <t>訪問看護ステーション事業特別会計</t>
  </si>
  <si>
    <t>▲ 0.03</t>
  </si>
  <si>
    <t>▲ 0.02</t>
  </si>
  <si>
    <t>▲ 0.00</t>
  </si>
  <si>
    <t>水道事業会計</t>
  </si>
  <si>
    <t>一般会計</t>
  </si>
  <si>
    <t>公共下水道特別会計</t>
  </si>
  <si>
    <t>国民健康保険特別会計</t>
  </si>
  <si>
    <t>介護保険特別会計</t>
  </si>
  <si>
    <t>国民健康保険診療所特別会計</t>
  </si>
  <si>
    <t>▲ 0.01</t>
  </si>
  <si>
    <t>▲ 0.05</t>
  </si>
  <si>
    <t>後期高齢者医療特別会計</t>
  </si>
  <si>
    <t>その他会計（赤字）</t>
  </si>
  <si>
    <t>▲ 0.16</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</si>
  <si>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</si>
  <si>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</si>
  <si>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</si>
  <si>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2"/>
  </si>
  <si>
    <t>公立甲賀病院組合　一般会計</t>
    <rPh sb="0" eb="2">
      <t>コウリツ</t>
    </rPh>
    <rPh sb="2" eb="4">
      <t>コウカ</t>
    </rPh>
    <rPh sb="4" eb="6">
      <t>ビョウイン</t>
    </rPh>
    <rPh sb="6" eb="8">
      <t>クミアイ</t>
    </rPh>
    <rPh sb="9" eb="11">
      <t>イッパン</t>
    </rPh>
    <rPh sb="11" eb="13">
      <t>カイケイ</t>
    </rPh>
    <phoneticPr fontId="2"/>
  </si>
  <si>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2"/>
  </si>
  <si>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2"/>
  </si>
  <si>
    <t>甲賀広域行政組合　一般会計</t>
    <rPh sb="0" eb="2">
      <t>コウカ</t>
    </rPh>
    <rPh sb="2" eb="4">
      <t>コウイキ</t>
    </rPh>
    <rPh sb="4" eb="6">
      <t>ギョウセイ</t>
    </rPh>
    <rPh sb="6" eb="8">
      <t>クミアイ</t>
    </rPh>
    <rPh sb="9" eb="11">
      <t>イッパン</t>
    </rPh>
    <rPh sb="11" eb="13">
      <t>カイケイ</t>
    </rPh>
    <phoneticPr fontId="2"/>
  </si>
  <si>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2"/>
  </si>
  <si>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</si>
  <si>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</si>
  <si>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湖南市文化体育振興事業団</t>
    <rPh sb="0" eb="2">
      <t>コナン</t>
    </rPh>
    <rPh sb="2" eb="3">
      <t>シ</t>
    </rPh>
    <rPh sb="3" eb="5">
      <t>ブンカ</t>
    </rPh>
    <rPh sb="5" eb="7">
      <t>タイイク</t>
    </rPh>
    <rPh sb="7" eb="9">
      <t>シンコウ</t>
    </rPh>
    <rPh sb="9" eb="12">
      <t>ジギョウダン</t>
    </rPh>
    <phoneticPr fontId="2"/>
  </si>
  <si>
    <t>石部公共サービス</t>
    <rPh sb="0" eb="2">
      <t>イシベ</t>
    </rPh>
    <rPh sb="2" eb="4">
      <t>コウキョウ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</si>
  <si>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</si>
  <si>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</si>
  <si>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</si>
  <si>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</si>
  <si>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</si>
  <si>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</si>
  <si>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</si>
  <si>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</si>
  <si>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</si>
  <si>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</si>
  <si>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</si>
  <si>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</si>
  <si>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</si>
  <si>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</si>
  <si>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</si>
  <si>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</si>
  <si>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</si>
  <si>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石部小学校や浄苑などの老朽化した施設の新築・改修等を実施しているため、有形固定資産減価償却率が類似団体よりも低い水準にあるが、一方で地方債の発行額が増加傾向にあり将来負担比率が類似団体よりも高い水準になっている。
今後は公共施設等総合管理計画に基づき、施設の総量削減に取り組むことで地方債の発行を抑制し、将来負担比率を抑制していく。</t>
    <rPh sb="141" eb="144">
      <t>チホウサイ</t>
    </rPh>
    <rPh sb="145" eb="147">
      <t>ハッコウ</t>
    </rPh>
    <rPh sb="148" eb="150">
      <t>ヨクセイ</t>
    </rPh>
    <rPh sb="152" eb="154">
      <t>ショウライ</t>
    </rPh>
    <rPh sb="154" eb="156">
      <t>フタン</t>
    </rPh>
    <rPh sb="156" eb="158">
      <t>ヒリツ</t>
    </rPh>
    <rPh sb="159" eb="161">
      <t>ヨクセイ</t>
    </rPh>
    <phoneticPr fontId="2"/>
  </si>
  <si>
    <t>将来負担比率及び実質公債費比率共に類似団体より高い水準となっている。将来負担比率が上昇している主な要因は、石部小学校や浄苑などの老朽化した施設の新築・改修等を積極的に実施していることが考えられる。また、実質公債費比率は近年横ばいとなっているが、これらの地方債の償還が始まるので、実質公債費比率が上昇していくことが考えられるため、これまで以上に公債費の適正化に取り組んでいく必要がある。</t>
    <rPh sb="12" eb="13">
      <t>ヒ</t>
    </rPh>
    <rPh sb="13" eb="15">
      <t>ヒリツ</t>
    </rPh>
    <rPh sb="106" eb="108">
      <t>ヒリツ</t>
    </rPh>
    <rPh sb="133" eb="134">
      <t>ハジ</t>
    </rPh>
    <rPh sb="141" eb="143">
      <t>コウサイ</t>
    </rPh>
    <rPh sb="143" eb="14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</si>
</sst>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38582</c:v>
                </c:pt>
                <c:pt idx="1">
                  <c:v>22661</c:v>
                </c:pt>
                <c:pt idx="2">
                  <c:v>44427</c:v>
                </c:pt>
                <c:pt idx="3">
                  <c:v>72594</c:v>
                </c:pt>
                <c:pt idx="4">
                  <c:v>67473</c:v>
                </c:pt>
              </c:numCache>
            </c:numRef>
          </c:val>
          <c:smooth val="0"/>
        </c:ser>
        <c:dLbls>
          <c:showLegendKey val="0"/>
          <c:showVal val="0"/>
          <c:showCatName val="0"/>
          <c:showSerName val="0"/>
          <c:showPercent val="0"/>
          <c:showBubbleSize val="0"/>
        </c:dLbls>
        <c:marker val="1"/>
        <c:smooth val="0"/>
        <c:axId val="116341760"/>
        <c:axId val="116343936"/>
      </c:lineChart>
      <c:catAx>
        <c:axId val="116341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43936"/>
        <c:crosses val="autoZero"/>
        <c:auto val="1"/>
        <c:lblAlgn val="ctr"/>
        <c:lblOffset val="100"/>
        <c:tickLblSkip val="1"/>
        <c:tickMarkSkip val="1"/>
        <c:noMultiLvlLbl val="0"/>
      </c:catAx>
      <c:valAx>
        <c:axId val="1163439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4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3.35</c:v>
                </c:pt>
                <c:pt idx="1">
                  <c:v>4.01</c:v>
                </c:pt>
                <c:pt idx="2">
                  <c:v>3.37</c:v>
                </c:pt>
                <c:pt idx="3">
                  <c:v>2.83</c:v>
                </c:pt>
                <c:pt idx="4">
                  <c:v>2.77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c:v>
                </c:pt>
                <c:pt idx="1">
                  <c:v>13.55</c:v>
                </c:pt>
                <c:pt idx="2">
                  <c:v>14.14</c:v>
                </c:pt>
                <c:pt idx="3">
                  <c:v>13.45</c:v>
                </c:pt>
                <c:pt idx="4">
                  <c:v>13.06</c:v>
                </c:pt>
              </c:numCache>
            </c:numRef>
          </c:val>
        </c:ser>
        <c:dLbls>
          <c:showLegendKey val="0"/>
          <c:showVal val="0"/>
          <c:showCatName val="0"/>
          <c:showSerName val="0"/>
          <c:showPercent val="0"/>
          <c:showBubbleSize val="0"/>
        </c:dLbls>
        <c:gapWidth val="250"/>
        <c:overlap val="100"/>
        <c:axId val="2412544"/>
        <c:axId val="241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1.06</c:v>
                </c:pt>
                <c:pt idx="1">
                  <c:v>0.75</c:v>
                </c:pt>
                <c:pt idx="2">
                  <c:v>-2.09</c:v>
                </c:pt>
                <c:pt idx="3">
                  <c:v>-3.36</c:v>
                </c:pt>
                <c:pt idx="4">
                  <c:v>-2.2000000000000002</c:v>
                </c:pt>
              </c:numCache>
            </c:numRef>
          </c:val>
          <c:smooth val="0"/>
        </c:ser>
        <c:dLbls>
          <c:showLegendKey val="0"/>
          <c:showVal val="0"/>
          <c:showCatName val="0"/>
          <c:showSerName val="0"/>
          <c:showPercent val="0"/>
          <c:showBubbleSize val="0"/>
        </c:dLbls>
        <c:marker val="1"/>
        <c:smooth val="0"/>
        <c:axId val="2412544"/>
        <c:axId val="2414464"/>
      </c:lineChart>
      <c:catAx>
        <c:axId val="24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4464"/>
        <c:crosses val="autoZero"/>
        <c:auto val="1"/>
        <c:lblAlgn val="ctr"/>
        <c:lblOffset val="100"/>
        <c:tickLblSkip val="1"/>
        <c:tickMarkSkip val="1"/>
        <c:noMultiLvlLbl val="0"/>
      </c:catAx>
      <c:valAx>
        <c:axId val="241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0.16</c:v>
                </c:pt>
                <c:pt idx="1">
                  <c:v>#N/A</c:v>
                </c:pt>
                <c:pt idx="2">
                  <c:v>0.15</c:v>
                </c:pt>
                <c:pt idx="3">
                  <c:v>#N/A</c:v>
                </c:pt>
                <c:pt idx="4">
                  <c:v>0.14000000000000001</c:v>
                </c:pt>
                <c:pt idx="5">
                  <c:v>#N/A</c:v>
                </c:pt>
                <c:pt idx="6">
                  <c:v>0.14000000000000001</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0.09</c:v>
                </c:pt>
                <c:pt idx="8">
                  <c:v>#N/A</c:v>
                </c:pt>
                <c:pt idx="9">
                  <c:v>0.09</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0.01</c:v>
                </c:pt>
                <c:pt idx="1">
                  <c:v>#N/A</c:v>
                </c:pt>
                <c:pt idx="2">
                  <c:v>0.05</c:v>
                </c:pt>
                <c:pt idx="3">
                  <c:v>#N/A</c:v>
                </c:pt>
                <c:pt idx="4">
                  <c:v>#N/A</c:v>
                </c:pt>
                <c:pt idx="5">
                  <c:v>0.02</c:v>
                </c:pt>
                <c:pt idx="6">
                  <c:v>#N/A</c:v>
                </c:pt>
                <c:pt idx="7">
                  <c:v>0.22</c:v>
                </c:pt>
                <c:pt idx="8">
                  <c:v>#N/A</c:v>
                </c:pt>
                <c:pt idx="9">
                  <c:v>0.22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0.37</c:v>
                </c:pt>
                <c:pt idx="2">
                  <c:v>#N/A</c:v>
                </c:pt>
                <c:pt idx="3">
                  <c:v>0.21</c:v>
                </c:pt>
                <c:pt idx="4">
                  <c:v>#N/A</c:v>
                </c:pt>
                <c:pt idx="5">
                  <c:v>0.06</c:v>
                </c:pt>
                <c:pt idx="6">
                  <c:v>#N/A</c:v>
                </c:pt>
                <c:pt idx="7">
                  <c:v>0.56999999999999995</c:v>
                </c:pt>
                <c:pt idx="8">
                  <c:v>#N/A</c:v>
                </c:pt>
                <c:pt idx="9">
                  <c:v>0.26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0.66</c:v>
                </c:pt>
                <c:pt idx="2">
                  <c:v>#N/A</c:v>
                </c:pt>
                <c:pt idx="3">
                  <c:v>1.5</c:v>
                </c:pt>
                <c:pt idx="4">
                  <c:v>#N/A</c:v>
                </c:pt>
                <c:pt idx="5">
                  <c:v>0.98</c:v>
                </c:pt>
                <c:pt idx="6">
                  <c:v>#N/A</c:v>
                </c:pt>
                <c:pt idx="7">
                  <c:v>2.66</c:v>
                </c:pt>
                <c:pt idx="8">
                  <c:v>#N/A</c:v>
                </c:pt>
                <c:pt idx="9">
                  <c:v>1.06</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0.85</c:v>
                </c:pt>
                <c:pt idx="2">
                  <c:v>#N/A</c:v>
                </c:pt>
                <c:pt idx="3">
                  <c:v>0.59</c:v>
                </c:pt>
                <c:pt idx="4">
                  <c:v>#N/A</c:v>
                </c:pt>
                <c:pt idx="5">
                  <c:v>0.91</c:v>
                </c:pt>
                <c:pt idx="6">
                  <c:v>#N/A</c:v>
                </c:pt>
                <c:pt idx="7">
                  <c:v>0.55000000000000004</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3.52</c:v>
                </c:pt>
                <c:pt idx="2">
                  <c:v>#N/A</c:v>
                </c:pt>
                <c:pt idx="3">
                  <c:v>4.17</c:v>
                </c:pt>
                <c:pt idx="4">
                  <c:v>#N/A</c:v>
                </c:pt>
                <c:pt idx="5">
                  <c:v>3.52</c:v>
                </c:pt>
                <c:pt idx="6">
                  <c:v>#N/A</c:v>
                </c:pt>
                <c:pt idx="7">
                  <c:v>2.98</c:v>
                </c:pt>
                <c:pt idx="8">
                  <c:v>#N/A</c:v>
                </c:pt>
                <c:pt idx="9">
                  <c:v>2.76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5.77</c:v>
                </c:pt>
                <c:pt idx="2">
                  <c:v>#N/A</c:v>
                </c:pt>
                <c:pt idx="3">
                  <c:v>6.09</c:v>
                </c:pt>
                <c:pt idx="4">
                  <c:v>#N/A</c:v>
                </c:pt>
                <c:pt idx="5">
                  <c:v>6.23</c:v>
                </c:pt>
                <c:pt idx="6">
                  <c:v>#N/A</c:v>
                </c:pt>
                <c:pt idx="7">
                  <c:v>6.78</c:v>
                </c:pt>
                <c:pt idx="8">
                  <c:v>#N/A</c:v>
                </c:pt>
                <c:pt idx="9">
                  <c:v>6.51</c:v>
                </c:pt>
              </c:numCache>
            </c:numRef>
          </c:val>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0.03</c:v>
                </c:pt>
                <c:pt idx="3">
                  <c:v>#N/A</c:v>
                </c:pt>
                <c:pt idx="4">
                  <c:v>0.02</c:v>
                </c:pt>
                <c:pt idx="5">
                  <c:v>#N/A</c:v>
                </c:pt>
                <c:pt idx="6">
                  <c:v>0.02</c:v>
                </c:pt>
                <c:pt idx="7">
                  <c:v>#N/A</c:v>
                </c:pt>
                <c:pt idx="8">
                  <c:v>#N/A</c:v>
                </c:pt>
                <c:pt idx="9">
                  <c:v>0</c:v>
                </c:pt>
              </c:numCache>
            </c:numRef>
          </c:val>
        </c:ser>
        <c:dLbls>
          <c:showLegendKey val="0"/>
          <c:showVal val="0"/>
          <c:showCatName val="0"/>
          <c:showSerName val="0"/>
          <c:showPercent val="0"/>
          <c:showBubbleSize val="0"/>
        </c:dLbls>
        <c:gapWidth val="150"/>
        <c:overlap val="100"/>
        <c:axId val="132122112"/>
        <c:axId val="132123648"/>
      </c:barChart>
      <c:catAx>
        <c:axId val="13212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23648"/>
        <c:crosses val="autoZero"/>
        <c:auto val="1"/>
        <c:lblAlgn val="ctr"/>
        <c:lblOffset val="100"/>
        <c:tickLblSkip val="1"/>
        <c:tickMarkSkip val="1"/>
        <c:noMultiLvlLbl val="0"/>
      </c:catAx>
      <c:valAx>
        <c:axId val="13212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2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1660</c:v>
                </c:pt>
                <c:pt idx="5">
                  <c:v>1779</c:v>
                </c:pt>
                <c:pt idx="8">
                  <c:v>1982</c:v>
                </c:pt>
                <c:pt idx="11">
                  <c:v>2049</c:v>
                </c:pt>
                <c:pt idx="14">
                  <c:v>2010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5</c:v>
                </c:pt>
                <c:pt idx="6">
                  <c:v>5</c:v>
                </c:pt>
                <c:pt idx="9">
                  <c:v>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183</c:v>
                </c:pt>
                <c:pt idx="3">
                  <c:v>181</c:v>
                </c:pt>
                <c:pt idx="6">
                  <c:v>183</c:v>
                </c:pt>
                <c:pt idx="9">
                  <c:v>244</c:v>
                </c:pt>
                <c:pt idx="12">
                  <c:v>242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619</c:v>
                </c:pt>
                <c:pt idx="3">
                  <c:v>648</c:v>
                </c:pt>
                <c:pt idx="6">
                  <c:v>660</c:v>
                </c:pt>
                <c:pt idx="9">
                  <c:v>607</c:v>
                </c:pt>
                <c:pt idx="12">
                  <c:v>610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1992</c:v>
                </c:pt>
                <c:pt idx="3">
                  <c:v>2028</c:v>
                </c:pt>
                <c:pt idx="6">
                  <c:v>2297</c:v>
                </c:pt>
                <c:pt idx="9">
                  <c:v>2391</c:v>
                </c:pt>
                <c:pt idx="12">
                  <c:v>2295</c:v>
                </c:pt>
              </c:numCache>
            </c:numRef>
          </c:val>
        </c:ser>
        <c:dLbls>
          <c:showLegendKey val="0"/>
          <c:showVal val="0"/>
          <c:showCatName val="0"/>
          <c:showSerName val="0"/>
          <c:showPercent val="0"/>
          <c:showBubbleSize val="0"/>
        </c:dLbls>
        <c:gapWidth val="100"/>
        <c:overlap val="100"/>
        <c:axId val="116941952"/>
        <c:axId val="1169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1149</c:v>
                </c:pt>
                <c:pt idx="2">
                  <c:v>#N/A</c:v>
                </c:pt>
                <c:pt idx="3">
                  <c:v>#N/A</c:v>
                </c:pt>
                <c:pt idx="4">
                  <c:v>1084</c:v>
                </c:pt>
                <c:pt idx="5">
                  <c:v>#N/A</c:v>
                </c:pt>
                <c:pt idx="6">
                  <c:v>#N/A</c:v>
                </c:pt>
                <c:pt idx="7">
                  <c:v>1164</c:v>
                </c:pt>
                <c:pt idx="8">
                  <c:v>#N/A</c:v>
                </c:pt>
                <c:pt idx="9">
                  <c:v>#N/A</c:v>
                </c:pt>
                <c:pt idx="10">
                  <c:v>1199</c:v>
                </c:pt>
                <c:pt idx="11">
                  <c:v>#N/A</c:v>
                </c:pt>
                <c:pt idx="12">
                  <c:v>#N/A</c:v>
                </c:pt>
                <c:pt idx="13">
                  <c:v>1138</c:v>
                </c:pt>
                <c:pt idx="14">
                  <c:v>#N/A</c:v>
                </c:pt>
              </c:numCache>
            </c:numRef>
          </c:val>
          <c:smooth val="0"/>
        </c:ser>
        <c:dLbls>
          <c:showLegendKey val="0"/>
          <c:showVal val="0"/>
          <c:showCatName val="0"/>
          <c:showSerName val="0"/>
          <c:showPercent val="0"/>
          <c:showBubbleSize val="0"/>
        </c:dLbls>
        <c:marker val="1"/>
        <c:smooth val="0"/>
        <c:axId val="116941952"/>
        <c:axId val="116943872"/>
      </c:lineChart>
      <c:catAx>
        <c:axId val="1169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43872"/>
        <c:crosses val="autoZero"/>
        <c:auto val="1"/>
        <c:lblAlgn val="ctr"/>
        <c:lblOffset val="100"/>
        <c:tickLblSkip val="1"/>
        <c:tickMarkSkip val="1"/>
        <c:noMultiLvlLbl val="0"/>
      </c:catAx>
      <c:valAx>
        <c:axId val="1169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4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25298</c:v>
                </c:pt>
                <c:pt idx="5">
                  <c:v>25731</c:v>
                </c:pt>
                <c:pt idx="8">
                  <c:v>26560</c:v>
                </c:pt>
                <c:pt idx="11">
                  <c:v>27954</c:v>
                </c:pt>
                <c:pt idx="14">
                  <c:v>28114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262</c:v>
                </c:pt>
                <c:pt idx="14">
                  <c:v>261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2387</c:v>
                </c:pt>
                <c:pt idx="5">
                  <c:v>2772</c:v>
                </c:pt>
                <c:pt idx="8">
                  <c:v>2941</c:v>
                </c:pt>
                <c:pt idx="11">
                  <c:v>2556</c:v>
                </c:pt>
                <c:pt idx="14">
                  <c:v>2773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1002</c:v>
                </c:pt>
                <c:pt idx="3">
                  <c:v>773</c:v>
                </c:pt>
                <c:pt idx="6">
                  <c:v>931</c:v>
                </c:pt>
                <c:pt idx="9">
                  <c:v>694</c:v>
                </c:pt>
                <c:pt idx="12">
                  <c:v>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1527</c:v>
                </c:pt>
                <c:pt idx="3">
                  <c:v>2695</c:v>
                </c:pt>
                <c:pt idx="6">
                  <c:v>2935</c:v>
                </c:pt>
                <c:pt idx="9">
                  <c:v>2639</c:v>
                </c:pt>
                <c:pt idx="12">
                  <c:v>2267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8752</c:v>
                </c:pt>
                <c:pt idx="3">
                  <c:v>8916</c:v>
                </c:pt>
                <c:pt idx="6">
                  <c:v>9157</c:v>
                </c:pt>
                <c:pt idx="9">
                  <c:v>8614</c:v>
                </c:pt>
                <c:pt idx="12">
                  <c:v>8319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11</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22764</c:v>
                </c:pt>
                <c:pt idx="3">
                  <c:v>22785</c:v>
                </c:pt>
                <c:pt idx="6">
                  <c:v>23505</c:v>
                </c:pt>
                <c:pt idx="9">
                  <c:v>24803</c:v>
                </c:pt>
                <c:pt idx="12">
                  <c:v>26491</c:v>
                </c:pt>
              </c:numCache>
            </c:numRef>
          </c:val>
        </c:ser>
        <c:dLbls>
          <c:showLegendKey val="0"/>
          <c:showVal val="0"/>
          <c:showCatName val="0"/>
          <c:showSerName val="0"/>
          <c:showPercent val="0"/>
          <c:showBubbleSize val="0"/>
        </c:dLbls>
        <c:gapWidth val="100"/>
        <c:overlap val="100"/>
        <c:axId val="2424832"/>
        <c:axId val="242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6376</c:v>
                </c:pt>
                <c:pt idx="2">
                  <c:v>#N/A</c:v>
                </c:pt>
                <c:pt idx="3">
                  <c:v>#N/A</c:v>
                </c:pt>
                <c:pt idx="4">
                  <c:v>6678</c:v>
                </c:pt>
                <c:pt idx="5">
                  <c:v>#N/A</c:v>
                </c:pt>
                <c:pt idx="6">
                  <c:v>#N/A</c:v>
                </c:pt>
                <c:pt idx="7">
                  <c:v>7033</c:v>
                </c:pt>
                <c:pt idx="8">
                  <c:v>#N/A</c:v>
                </c:pt>
                <c:pt idx="9">
                  <c:v>#N/A</c:v>
                </c:pt>
                <c:pt idx="10">
                  <c:v>5977</c:v>
                </c:pt>
                <c:pt idx="11">
                  <c:v>#N/A</c:v>
                </c:pt>
                <c:pt idx="12">
                  <c:v>#N/A</c:v>
                </c:pt>
                <c:pt idx="13">
                  <c:v>6568</c:v>
                </c:pt>
                <c:pt idx="14">
                  <c:v>#N/A</c:v>
                </c:pt>
              </c:numCache>
            </c:numRef>
          </c:val>
          <c:smooth val="0"/>
        </c:ser>
        <c:dLbls>
          <c:showLegendKey val="0"/>
          <c:showVal val="0"/>
          <c:showCatName val="0"/>
          <c:showSerName val="0"/>
          <c:showPercent val="0"/>
          <c:showBubbleSize val="0"/>
        </c:dLbls>
        <c:marker val="1"/>
        <c:smooth val="0"/>
        <c:axId val="2424832"/>
        <c:axId val="2425984"/>
      </c:lineChart>
      <c:catAx>
        <c:axId val="24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5984"/>
        <c:crosses val="autoZero"/>
        <c:auto val="1"/>
        <c:lblAlgn val="ctr"/>
        <c:lblOffset val="100"/>
        <c:tickLblSkip val="1"/>
        <c:tickMarkSkip val="1"/>
        <c:noMultiLvlLbl val="0"/>
      </c:catAx>
      <c:valAx>
        <c:axId val="24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41.3</c:v>
                </c:pt>
              </c:numCache>
            </c:numRef>
          </c:xVal>
          <c:yVal>
            <c:numRef>
              <c:f>公会計指標分析・財政指標組合せ分析表!$K$51:$O$51</c:f>
              <c:numCache>
                <c:formatCode>#,##0.0;"▲ "#,##0.0</c:formatCode>
                <c:ptCount val="5"/>
                <c:pt idx="4">
                  <c:v>64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ser>
        <c:dLbls>
          <c:showLegendKey val="0"/>
          <c:showVal val="0"/>
          <c:showCatName val="0"/>
          <c:showSerName val="0"/>
          <c:showPercent val="0"/>
          <c:showBubbleSize val="0"/>
        </c:dLbls>
        <c:axId val="125996032"/>
        <c:axId val="126051456"/>
      </c:scatterChart>
      <c:valAx>
        <c:axId val="125996032"/>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51456"/>
        <c:crosses val="autoZero"/>
        <c:crossBetween val="midCat"/>
      </c:valAx>
      <c:valAx>
        <c:axId val="126051456"/>
        <c:scaling>
          <c:orientation val="minMax"/>
          <c:max val="6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9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11.6</c:v>
                </c:pt>
                <c:pt idx="2">
                  <c:v>11.3</c:v>
                </c:pt>
                <c:pt idx="3">
                  <c:v>11.4</c:v>
                </c:pt>
                <c:pt idx="4">
                  <c:v>11.5</c:v>
                </c:pt>
              </c:numCache>
            </c:numRef>
          </c:xVal>
          <c:yVal>
            <c:numRef>
              <c:f>公会計指標分析・財政指標組合せ分析表!$K$73:$O$73</c:f>
              <c:numCache>
                <c:formatCode>#,##0.0;"▲ "#,##0.0</c:formatCode>
                <c:ptCount val="5"/>
                <c:pt idx="0">
                  <c:v>64.900000000000006</c:v>
                </c:pt>
                <c:pt idx="1">
                  <c:v>67</c:v>
                </c:pt>
                <c:pt idx="2">
                  <c:v>69.7</c:v>
                </c:pt>
                <c:pt idx="3">
                  <c:v>59.8</c:v>
                </c:pt>
                <c:pt idx="4">
                  <c:v>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ser>
        <c:dLbls>
          <c:showLegendKey val="0"/>
          <c:showVal val="0"/>
          <c:showCatName val="0"/>
          <c:showSerName val="0"/>
          <c:showPercent val="0"/>
          <c:showBubbleSize val="0"/>
        </c:dLbls>
        <c:axId val="126085376"/>
        <c:axId val="133112192"/>
      </c:scatterChart>
      <c:valAx>
        <c:axId val="126085376"/>
        <c:scaling>
          <c:orientation val="minMax"/>
          <c:max val="12.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12192"/>
        <c:crosses val="autoZero"/>
        <c:crossBetween val="midCat"/>
      </c:valAx>
      <c:valAx>
        <c:axId val="133112192"/>
        <c:scaling>
          <c:orientation val="minMax"/>
          <c:max val="7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85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　懸案事項であった老朽化した義務教育施設の耐震化事業、市町村合併による旧町域の均衡ある発展に資する事業を平成</a:t>
          </a:r>
          <a:r>
            <a:rPr lang="en-US" altLang="ja-JP" sz="1400">
              <a:effectLst/>
            </a:rPr>
            <a:t>16</a:t>
          </a:r>
          <a:r>
            <a:rPr lang="ja-JP" altLang="en-US" sz="1400">
              <a:effectLst/>
            </a:rPr>
            <a:t>年の合併以降積極的に実施してきたことにより元利償還金は依然として高い状態である。</a:t>
          </a:r>
        </a:p>
        <a:p>
          <a:r>
            <a:rPr lang="ja-JP" altLang="en-US" sz="1400">
              <a:effectLst/>
            </a:rPr>
            <a:t>　算入公債費等においては元利償還金の対象が臨時財政対策債及び旧合併特例事業であるため元利償還金に比例し増加傾向にある。</a:t>
          </a:r>
        </a:p>
        <a:p>
          <a:r>
            <a:rPr lang="ja-JP" altLang="en-US" sz="1400">
              <a:effectLst/>
            </a:rPr>
            <a:t>　このことから現状では実質公債費比率は横ばい傾向にあるが今後実施する大型投資的事業においては後年に過度の負担とならないよう費用対効果、事業手法等を見極め実施していく。</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公営企業債等繰入見込額については、最大値であった平成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年度と比較すると公共下水道事業特別会計における起債残高の減少に伴い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3,799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千円の減少、さらに、充当可能基金については最小値であった平成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年度と比較すると有事の際の財源として標準財政規模の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％を目標に積立てた財政調整基金により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8,589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千円増加したが、一方、一般会計等に係る地方債の現在高において、学校教育施設の耐震化事業等による地方債発行額の増加により、対前年度比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8,783</a:t>
          </a:r>
          <a:r>
            <a:rPr kumimoji="1" lang="ja-JP" altLang="en-US" sz="1300">
              <a:latin typeface="ＭＳ ゴシック" pitchFamily="49" charset="-128"/>
              <a:ea typeface="ＭＳ ゴシック" pitchFamily="49" charset="-128"/>
            </a:rPr>
            <a:t>万円の増加となり、将来負担比率の分子は近年増加傾向となっている。</a:t>
          </a:r>
        </a:p>
        <a:p>
          <a:r>
            <a:rPr kumimoji="1" lang="ja-JP" altLang="en-US" sz="13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近年は、石部小学校や浄苑などの老朽化した施設の新築・改修等を実施している影響で有形固定資産減価償却率が類似団体よりも低い水準にある。今後は、平成</a:t>
          </a:r>
          <a:r>
            <a:rPr kumimoji="1" lang="en-US" altLang="ja-JP" sz="1100">
              <a:latin typeface="ＭＳ Ｐゴシック"/>
            </a:rPr>
            <a:t>28</a:t>
          </a:r>
          <a:r>
            <a:rPr kumimoji="1" lang="ja-JP" altLang="en-US" sz="1100">
              <a:latin typeface="ＭＳ Ｐゴシック"/>
            </a:rPr>
            <a:t>年３月に策定した公共施設等総合管理計画に基づき、順次、個別施設計画を策定し、施設の総量削減に取り組む。</a:t>
          </a:r>
        </a:p>
        <a:p>
          <a:pPr marL="171450" indent="-171450">
            <a:buFont typeface="Wingdings" panose="05000000000000000000" pitchFamily="2" charset="2"/>
            <a:buChar char="ü"/>
          </a:pP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34</xdr:row>
      <xdr:rowOff>13716</xdr:rowOff>
    </xdr:to>
    <xdr:cxnSp macro="">
      <xdr:nvCxnSpPr>
        <xdr:cNvPr id="62" name="直線コネクタ 61"/>
        <xdr:cNvCxnSpPr/>
      </xdr:nvCxnSpPr>
      <xdr:spPr>
        <a:xfrm flipV="1">
          <a:off x="4760595" y="538480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5"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6" name="直線コネクタ 65"/>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74439</xdr:rowOff>
    </xdr:from>
    <xdr:ext cx="405111" cy="259045"/>
    <xdr:sp macro="" textlink="">
      <xdr:nvSpPr>
        <xdr:cNvPr id="67" name="有形固定資産減価償却率平均値テキスト"/>
        <xdr:cNvSpPr txBox="1"/>
      </xdr:nvSpPr>
      <xdr:spPr>
        <a:xfrm>
          <a:off x="4813300" y="5656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68" name="フローチャート : 判断 67"/>
        <xdr:cNvSpPr/>
      </xdr:nvSpPr>
      <xdr:spPr>
        <a:xfrm>
          <a:off x="47117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134366</xdr:rowOff>
    </xdr:from>
    <xdr:to>
      <xdr:col>3</xdr:col>
      <xdr:colOff>1222375</xdr:colOff>
      <xdr:row>34</xdr:row>
      <xdr:rowOff>64516</xdr:rowOff>
    </xdr:to>
    <xdr:sp macro="" textlink="">
      <xdr:nvSpPr>
        <xdr:cNvPr id="74" name="円/楕円 73"/>
        <xdr:cNvSpPr/>
      </xdr:nvSpPr>
      <xdr:spPr>
        <a:xfrm>
          <a:off x="47117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49293</xdr:rowOff>
    </xdr:from>
    <xdr:ext cx="405111" cy="259045"/>
    <xdr:sp macro="" textlink="">
      <xdr:nvSpPr>
        <xdr:cNvPr id="75" name="有形固定資産減価償却率該当値テキスト"/>
        <xdr:cNvSpPr txBox="1"/>
      </xdr:nvSpPr>
      <xdr:spPr>
        <a:xfrm>
          <a:off x="4813300" y="648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163068</xdr:rowOff>
    </xdr:from>
    <xdr:to>
      <xdr:col>6</xdr:col>
      <xdr:colOff>510540</xdr:colOff>
      <xdr:row>41</xdr:row>
      <xdr:rowOff>119634</xdr:rowOff>
    </xdr:to>
    <xdr:cxnSp macro="">
      <xdr:nvCxnSpPr>
        <xdr:cNvPr id="55" name="直線コネクタ 54"/>
        <xdr:cNvCxnSpPr/>
      </xdr:nvCxnSpPr>
      <xdr:spPr>
        <a:xfrm flipV="1">
          <a:off x="4634865" y="582091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123461</xdr:rowOff>
    </xdr:from>
    <xdr:ext cx="405111" cy="259045"/>
    <xdr:sp macro="" textlink="">
      <xdr:nvSpPr>
        <xdr:cNvPr id="56" name="【道路】&#10;有形固定資産減価償却率最小値テキスト"/>
        <xdr:cNvSpPr txBox="1"/>
      </xdr:nvSpPr>
      <xdr:spPr>
        <a:xfrm>
          <a:off x="4724400" y="715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119634</xdr:rowOff>
    </xdr:from>
    <xdr:to>
      <xdr:col>6</xdr:col>
      <xdr:colOff>600075</xdr:colOff>
      <xdr:row>41</xdr:row>
      <xdr:rowOff>119634</xdr:rowOff>
    </xdr:to>
    <xdr:cxnSp macro="">
      <xdr:nvCxnSpPr>
        <xdr:cNvPr id="57" name="直線コネクタ 56"/>
        <xdr:cNvCxnSpPr/>
      </xdr:nvCxnSpPr>
      <xdr:spPr>
        <a:xfrm>
          <a:off x="4546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109745</xdr:rowOff>
    </xdr:from>
    <xdr:ext cx="405111" cy="259045"/>
    <xdr:sp macro="" textlink="">
      <xdr:nvSpPr>
        <xdr:cNvPr id="58" name="【道路】&#10;有形固定資産減価償却率最大値テキスト"/>
        <xdr:cNvSpPr txBox="1"/>
      </xdr:nvSpPr>
      <xdr:spPr>
        <a:xfrm>
          <a:off x="47244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163068</xdr:rowOff>
    </xdr:from>
    <xdr:to>
      <xdr:col>6</xdr:col>
      <xdr:colOff>600075</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271</xdr:rowOff>
    </xdr:from>
    <xdr:ext cx="405111" cy="259045"/>
    <xdr:sp macro="" textlink="">
      <xdr:nvSpPr>
        <xdr:cNvPr id="60" name="【道路】&#10;有形固定資産減価償却率平均値テキスト"/>
        <xdr:cNvSpPr txBox="1"/>
      </xdr:nvSpPr>
      <xdr:spPr>
        <a:xfrm>
          <a:off x="4724400" y="651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1" name="フローチャート : 判断 60"/>
        <xdr:cNvSpPr/>
      </xdr:nvSpPr>
      <xdr:spPr>
        <a:xfrm>
          <a:off x="4584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4826</xdr:rowOff>
    </xdr:from>
    <xdr:to>
      <xdr:col>6</xdr:col>
      <xdr:colOff>561975</xdr:colOff>
      <xdr:row>39</xdr:row>
      <xdr:rowOff>106426</xdr:rowOff>
    </xdr:to>
    <xdr:sp macro="" textlink="">
      <xdr:nvSpPr>
        <xdr:cNvPr id="67" name="円/楕円 66"/>
        <xdr:cNvSpPr/>
      </xdr:nvSpPr>
      <xdr:spPr>
        <a:xfrm>
          <a:off x="4584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154703</xdr:rowOff>
    </xdr:from>
    <xdr:ext cx="405111" cy="259045"/>
    <xdr:sp macro="" textlink="">
      <xdr:nvSpPr>
        <xdr:cNvPr id="68" name="【道路】&#10;有形固定資産減価償却率該当値テキスト"/>
        <xdr:cNvSpPr txBox="1"/>
      </xdr:nvSpPr>
      <xdr:spPr>
        <a:xfrm>
          <a:off x="4724400"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63681</xdr:rowOff>
    </xdr:from>
    <xdr:to>
      <xdr:col>15</xdr:col>
      <xdr:colOff>180340</xdr:colOff>
      <xdr:row>42</xdr:row>
      <xdr:rowOff>94488</xdr:rowOff>
    </xdr:to>
    <xdr:cxnSp macro="">
      <xdr:nvCxnSpPr>
        <xdr:cNvPr id="95" name="直線コネクタ 94"/>
        <xdr:cNvCxnSpPr/>
      </xdr:nvCxnSpPr>
      <xdr:spPr>
        <a:xfrm flipV="1">
          <a:off x="10476865" y="5721531"/>
          <a:ext cx="0" cy="157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98315</xdr:rowOff>
    </xdr:from>
    <xdr:ext cx="469744" cy="259045"/>
    <xdr:sp macro="" textlink="">
      <xdr:nvSpPr>
        <xdr:cNvPr id="96" name="【道路】&#10;一人当たり延長最小値テキスト"/>
        <xdr:cNvSpPr txBox="1"/>
      </xdr:nvSpPr>
      <xdr:spPr>
        <a:xfrm>
          <a:off x="10566400" y="72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94488</xdr:rowOff>
    </xdr:from>
    <xdr:to>
      <xdr:col>15</xdr:col>
      <xdr:colOff>269875</xdr:colOff>
      <xdr:row>42</xdr:row>
      <xdr:rowOff>94488</xdr:rowOff>
    </xdr:to>
    <xdr:cxnSp macro="">
      <xdr:nvCxnSpPr>
        <xdr:cNvPr id="97" name="直線コネクタ 96"/>
        <xdr:cNvCxnSpPr/>
      </xdr:nvCxnSpPr>
      <xdr:spPr>
        <a:xfrm>
          <a:off x="10388600" y="729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10358</xdr:rowOff>
    </xdr:from>
    <xdr:ext cx="534377" cy="259045"/>
    <xdr:sp macro="" textlink="">
      <xdr:nvSpPr>
        <xdr:cNvPr id="98" name="【道路】&#10;一人当たり延長最大値テキスト"/>
        <xdr:cNvSpPr txBox="1"/>
      </xdr:nvSpPr>
      <xdr:spPr>
        <a:xfrm>
          <a:off x="10566400" y="5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63681</xdr:rowOff>
    </xdr:from>
    <xdr:to>
      <xdr:col>15</xdr:col>
      <xdr:colOff>269875</xdr:colOff>
      <xdr:row>33</xdr:row>
      <xdr:rowOff>63681</xdr:rowOff>
    </xdr:to>
    <xdr:cxnSp macro="">
      <xdr:nvCxnSpPr>
        <xdr:cNvPr id="99" name="直線コネクタ 98"/>
        <xdr:cNvCxnSpPr/>
      </xdr:nvCxnSpPr>
      <xdr:spPr>
        <a:xfrm>
          <a:off x="10388600" y="572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41310</xdr:rowOff>
    </xdr:from>
    <xdr:ext cx="534377" cy="259045"/>
    <xdr:sp macro="" textlink="">
      <xdr:nvSpPr>
        <xdr:cNvPr id="100" name="【道路】&#10;一人当たり延長平均値テキスト"/>
        <xdr:cNvSpPr txBox="1"/>
      </xdr:nvSpPr>
      <xdr:spPr>
        <a:xfrm>
          <a:off x="10566400" y="655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18433</xdr:rowOff>
    </xdr:from>
    <xdr:to>
      <xdr:col>15</xdr:col>
      <xdr:colOff>231775</xdr:colOff>
      <xdr:row>39</xdr:row>
      <xdr:rowOff>120033</xdr:rowOff>
    </xdr:to>
    <xdr:sp macro="" textlink="">
      <xdr:nvSpPr>
        <xdr:cNvPr id="101" name="フローチャート : 判断 100"/>
        <xdr:cNvSpPr/>
      </xdr:nvSpPr>
      <xdr:spPr>
        <a:xfrm>
          <a:off x="10426700" y="67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42</xdr:row>
      <xdr:rowOff>43688</xdr:rowOff>
    </xdr:from>
    <xdr:to>
      <xdr:col>15</xdr:col>
      <xdr:colOff>231775</xdr:colOff>
      <xdr:row>42</xdr:row>
      <xdr:rowOff>145288</xdr:rowOff>
    </xdr:to>
    <xdr:sp macro="" textlink="">
      <xdr:nvSpPr>
        <xdr:cNvPr id="107" name="円/楕円 106"/>
        <xdr:cNvSpPr/>
      </xdr:nvSpPr>
      <xdr:spPr>
        <a:xfrm>
          <a:off x="10426700" y="72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130065</xdr:rowOff>
    </xdr:from>
    <xdr:ext cx="469744" cy="259045"/>
    <xdr:sp macro="" textlink="">
      <xdr:nvSpPr>
        <xdr:cNvPr id="108" name="【道路】&#10;一人当たり延長該当値テキスト"/>
        <xdr:cNvSpPr txBox="1"/>
      </xdr:nvSpPr>
      <xdr:spPr>
        <a:xfrm>
          <a:off x="10566400" y="71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164919</xdr:rowOff>
    </xdr:from>
    <xdr:to>
      <xdr:col>6</xdr:col>
      <xdr:colOff>510540</xdr:colOff>
      <xdr:row>64</xdr:row>
      <xdr:rowOff>42454</xdr:rowOff>
    </xdr:to>
    <xdr:cxnSp macro="">
      <xdr:nvCxnSpPr>
        <xdr:cNvPr id="135" name="直線コネクタ 134"/>
        <xdr:cNvCxnSpPr/>
      </xdr:nvCxnSpPr>
      <xdr:spPr>
        <a:xfrm flipV="1">
          <a:off x="4634865" y="9594669"/>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46281</xdr:rowOff>
    </xdr:from>
    <xdr:ext cx="405111" cy="259045"/>
    <xdr:sp macro="" textlink="">
      <xdr:nvSpPr>
        <xdr:cNvPr id="136" name="【橋りょう・トンネル】&#10;有形固定資産減価償却率最小値テキスト"/>
        <xdr:cNvSpPr txBox="1"/>
      </xdr:nvSpPr>
      <xdr:spPr>
        <a:xfrm>
          <a:off x="47244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42454</xdr:rowOff>
    </xdr:from>
    <xdr:to>
      <xdr:col>6</xdr:col>
      <xdr:colOff>600075</xdr:colOff>
      <xdr:row>64</xdr:row>
      <xdr:rowOff>42454</xdr:rowOff>
    </xdr:to>
    <xdr:cxnSp macro="">
      <xdr:nvCxnSpPr>
        <xdr:cNvPr id="137" name="直線コネクタ 136"/>
        <xdr:cNvCxnSpPr/>
      </xdr:nvCxnSpPr>
      <xdr:spPr>
        <a:xfrm>
          <a:off x="4546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111596</xdr:rowOff>
    </xdr:from>
    <xdr:ext cx="405111" cy="259045"/>
    <xdr:sp macro="" textlink="">
      <xdr:nvSpPr>
        <xdr:cNvPr id="138" name="【橋りょう・トンネル】&#10;有形固定資産減価償却率最大値テキスト"/>
        <xdr:cNvSpPr txBox="1"/>
      </xdr:nvSpPr>
      <xdr:spPr>
        <a:xfrm>
          <a:off x="47244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164919</xdr:rowOff>
    </xdr:from>
    <xdr:to>
      <xdr:col>6</xdr:col>
      <xdr:colOff>600075</xdr:colOff>
      <xdr:row>55</xdr:row>
      <xdr:rowOff>164919</xdr:rowOff>
    </xdr:to>
    <xdr:cxnSp macro="">
      <xdr:nvCxnSpPr>
        <xdr:cNvPr id="139" name="直線コネクタ 138"/>
        <xdr:cNvCxnSpPr/>
      </xdr:nvCxnSpPr>
      <xdr:spPr>
        <a:xfrm>
          <a:off x="4546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50454</xdr:rowOff>
    </xdr:from>
    <xdr:ext cx="405111" cy="259045"/>
    <xdr:sp macro="" textlink="">
      <xdr:nvSpPr>
        <xdr:cNvPr id="140" name="【橋りょう・トンネル】&#10;有形固定資産減価償却率平均値テキスト"/>
        <xdr:cNvSpPr txBox="1"/>
      </xdr:nvSpPr>
      <xdr:spPr>
        <a:xfrm>
          <a:off x="47244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27577</xdr:rowOff>
    </xdr:from>
    <xdr:to>
      <xdr:col>6</xdr:col>
      <xdr:colOff>561975</xdr:colOff>
      <xdr:row>60</xdr:row>
      <xdr:rowOff>129177</xdr:rowOff>
    </xdr:to>
    <xdr:sp macro="" textlink="">
      <xdr:nvSpPr>
        <xdr:cNvPr id="141" name="フローチャート : 判断 14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163104</xdr:rowOff>
    </xdr:from>
    <xdr:to>
      <xdr:col>6</xdr:col>
      <xdr:colOff>561975</xdr:colOff>
      <xdr:row>64</xdr:row>
      <xdr:rowOff>93254</xdr:rowOff>
    </xdr:to>
    <xdr:sp macro="" textlink="">
      <xdr:nvSpPr>
        <xdr:cNvPr id="147" name="円/楕円 146"/>
        <xdr:cNvSpPr/>
      </xdr:nvSpPr>
      <xdr:spPr>
        <a:xfrm>
          <a:off x="4584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78031</xdr:rowOff>
    </xdr:from>
    <xdr:ext cx="405111" cy="259045"/>
    <xdr:sp macro="" textlink="">
      <xdr:nvSpPr>
        <xdr:cNvPr id="148" name="【橋りょう・トンネル】&#10;有形固定資産減価償却率該当値テキスト"/>
        <xdr:cNvSpPr txBox="1"/>
      </xdr:nvSpPr>
      <xdr:spPr>
        <a:xfrm>
          <a:off x="4724400" y="108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48221</xdr:rowOff>
    </xdr:from>
    <xdr:to>
      <xdr:col>15</xdr:col>
      <xdr:colOff>180340</xdr:colOff>
      <xdr:row>63</xdr:row>
      <xdr:rowOff>129673</xdr:rowOff>
    </xdr:to>
    <xdr:cxnSp macro="">
      <xdr:nvCxnSpPr>
        <xdr:cNvPr id="170" name="直線コネクタ 169"/>
        <xdr:cNvCxnSpPr/>
      </xdr:nvCxnSpPr>
      <xdr:spPr>
        <a:xfrm flipV="1">
          <a:off x="10476865" y="9649421"/>
          <a:ext cx="0" cy="128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133500</xdr:rowOff>
    </xdr:from>
    <xdr:ext cx="534377" cy="259045"/>
    <xdr:sp macro="" textlink="">
      <xdr:nvSpPr>
        <xdr:cNvPr id="171" name="【橋りょう・トンネル】&#10;一人当たり有形固定資産（償却資産）額最小値テキスト"/>
        <xdr:cNvSpPr txBox="1"/>
      </xdr:nvSpPr>
      <xdr:spPr>
        <a:xfrm>
          <a:off x="10566400" y="10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129673</xdr:rowOff>
    </xdr:from>
    <xdr:to>
      <xdr:col>15</xdr:col>
      <xdr:colOff>269875</xdr:colOff>
      <xdr:row>63</xdr:row>
      <xdr:rowOff>129673</xdr:rowOff>
    </xdr:to>
    <xdr:cxnSp macro="">
      <xdr:nvCxnSpPr>
        <xdr:cNvPr id="172" name="直線コネクタ 171"/>
        <xdr:cNvCxnSpPr/>
      </xdr:nvCxnSpPr>
      <xdr:spPr>
        <a:xfrm>
          <a:off x="10388600" y="109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166348</xdr:rowOff>
    </xdr:from>
    <xdr:ext cx="599010" cy="259045"/>
    <xdr:sp macro="" textlink="">
      <xdr:nvSpPr>
        <xdr:cNvPr id="173" name="【橋りょう・トンネル】&#10;一人当たり有形固定資産（償却資産）額最大値テキスト"/>
        <xdr:cNvSpPr txBox="1"/>
      </xdr:nvSpPr>
      <xdr:spPr>
        <a:xfrm>
          <a:off x="10566400" y="94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48221</xdr:rowOff>
    </xdr:from>
    <xdr:to>
      <xdr:col>15</xdr:col>
      <xdr:colOff>269875</xdr:colOff>
      <xdr:row>56</xdr:row>
      <xdr:rowOff>48221</xdr:rowOff>
    </xdr:to>
    <xdr:cxnSp macro="">
      <xdr:nvCxnSpPr>
        <xdr:cNvPr id="174" name="直線コネクタ 173"/>
        <xdr:cNvCxnSpPr/>
      </xdr:nvCxnSpPr>
      <xdr:spPr>
        <a:xfrm>
          <a:off x="10388600" y="964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74895</xdr:rowOff>
    </xdr:from>
    <xdr:ext cx="599010" cy="259045"/>
    <xdr:sp macro="" textlink="">
      <xdr:nvSpPr>
        <xdr:cNvPr id="175" name="【橋りょう・トンネル】&#10;一人当たり有形固定資産（償却資産）額平均値テキスト"/>
        <xdr:cNvSpPr txBox="1"/>
      </xdr:nvSpPr>
      <xdr:spPr>
        <a:xfrm>
          <a:off x="10566400" y="10361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52018</xdr:rowOff>
    </xdr:from>
    <xdr:to>
      <xdr:col>15</xdr:col>
      <xdr:colOff>231775</xdr:colOff>
      <xdr:row>61</xdr:row>
      <xdr:rowOff>153618</xdr:rowOff>
    </xdr:to>
    <xdr:sp macro="" textlink="">
      <xdr:nvSpPr>
        <xdr:cNvPr id="176" name="フローチャート : 判断 175"/>
        <xdr:cNvSpPr/>
      </xdr:nvSpPr>
      <xdr:spPr>
        <a:xfrm>
          <a:off x="10426700" y="1051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146068</xdr:rowOff>
    </xdr:from>
    <xdr:to>
      <xdr:col>15</xdr:col>
      <xdr:colOff>231775</xdr:colOff>
      <xdr:row>62</xdr:row>
      <xdr:rowOff>76218</xdr:rowOff>
    </xdr:to>
    <xdr:sp macro="" textlink="">
      <xdr:nvSpPr>
        <xdr:cNvPr id="182" name="円/楕円 181"/>
        <xdr:cNvSpPr/>
      </xdr:nvSpPr>
      <xdr:spPr>
        <a:xfrm>
          <a:off x="10426700" y="10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124495</xdr:rowOff>
    </xdr:from>
    <xdr:ext cx="599010" cy="259045"/>
    <xdr:sp macro="" textlink="">
      <xdr:nvSpPr>
        <xdr:cNvPr id="183" name="【橋りょう・トンネル】&#10;一人当たり有形固定資産（償却資産）額該当値テキスト"/>
        <xdr:cNvSpPr txBox="1"/>
      </xdr:nvSpPr>
      <xdr:spPr>
        <a:xfrm>
          <a:off x="10566400" y="1058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2" name="テキスト ボックス 20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4" name="テキスト ボックス 20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85</xdr:row>
      <xdr:rowOff>170687</xdr:rowOff>
    </xdr:to>
    <xdr:cxnSp macro="">
      <xdr:nvCxnSpPr>
        <xdr:cNvPr id="206" name="直線コネクタ 205"/>
        <xdr:cNvCxnSpPr/>
      </xdr:nvCxnSpPr>
      <xdr:spPr>
        <a:xfrm flipV="1">
          <a:off x="4634865" y="13520928"/>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3064</xdr:rowOff>
    </xdr:from>
    <xdr:ext cx="405111" cy="259045"/>
    <xdr:sp macro="" textlink="">
      <xdr:nvSpPr>
        <xdr:cNvPr id="207" name="【公営住宅】&#10;有形固定資産減価償却率最小値テキスト"/>
        <xdr:cNvSpPr txBox="1"/>
      </xdr:nvSpPr>
      <xdr:spPr>
        <a:xfrm>
          <a:off x="4724400" y="1474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170687</xdr:rowOff>
    </xdr:from>
    <xdr:to>
      <xdr:col>6</xdr:col>
      <xdr:colOff>600075</xdr:colOff>
      <xdr:row>85</xdr:row>
      <xdr:rowOff>170687</xdr:rowOff>
    </xdr:to>
    <xdr:cxnSp macro="">
      <xdr:nvCxnSpPr>
        <xdr:cNvPr id="208" name="直線コネクタ 207"/>
        <xdr:cNvCxnSpPr/>
      </xdr:nvCxnSpPr>
      <xdr:spPr>
        <a:xfrm>
          <a:off x="4546600" y="1474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09"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0" name="直線コネクタ 209"/>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48023</xdr:rowOff>
    </xdr:from>
    <xdr:ext cx="405111" cy="259045"/>
    <xdr:sp macro="" textlink="">
      <xdr:nvSpPr>
        <xdr:cNvPr id="211" name="【公営住宅】&#10;有形固定資産減価償却率平均値テキスト"/>
        <xdr:cNvSpPr txBox="1"/>
      </xdr:nvSpPr>
      <xdr:spPr>
        <a:xfrm>
          <a:off x="47244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69596</xdr:rowOff>
    </xdr:from>
    <xdr:to>
      <xdr:col>6</xdr:col>
      <xdr:colOff>561975</xdr:colOff>
      <xdr:row>82</xdr:row>
      <xdr:rowOff>171196</xdr:rowOff>
    </xdr:to>
    <xdr:sp macro="" textlink="">
      <xdr:nvSpPr>
        <xdr:cNvPr id="212" name="フローチャート : 判断 211"/>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21589</xdr:rowOff>
    </xdr:from>
    <xdr:to>
      <xdr:col>6</xdr:col>
      <xdr:colOff>561975</xdr:colOff>
      <xdr:row>81</xdr:row>
      <xdr:rowOff>123189</xdr:rowOff>
    </xdr:to>
    <xdr:sp macro="" textlink="">
      <xdr:nvSpPr>
        <xdr:cNvPr id="218" name="円/楕円 217"/>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44466</xdr:rowOff>
    </xdr:from>
    <xdr:ext cx="405111" cy="259045"/>
    <xdr:sp macro="" textlink="">
      <xdr:nvSpPr>
        <xdr:cNvPr id="219" name="【公営住宅】&#10;有形固定資産減価償却率該当値テキスト"/>
        <xdr:cNvSpPr txBox="1"/>
      </xdr:nvSpPr>
      <xdr:spPr>
        <a:xfrm>
          <a:off x="47244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40639</xdr:rowOff>
    </xdr:from>
    <xdr:to>
      <xdr:col>15</xdr:col>
      <xdr:colOff>180340</xdr:colOff>
      <xdr:row>86</xdr:row>
      <xdr:rowOff>85089</xdr:rowOff>
    </xdr:to>
    <xdr:cxnSp macro="">
      <xdr:nvCxnSpPr>
        <xdr:cNvPr id="243" name="直線コネクタ 242"/>
        <xdr:cNvCxnSpPr/>
      </xdr:nvCxnSpPr>
      <xdr:spPr>
        <a:xfrm flipV="1">
          <a:off x="10476865" y="13242289"/>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88916</xdr:rowOff>
    </xdr:from>
    <xdr:ext cx="469744" cy="259045"/>
    <xdr:sp macro="" textlink="">
      <xdr:nvSpPr>
        <xdr:cNvPr id="244" name="【公営住宅】&#10;一人当たり面積最小値テキスト"/>
        <xdr:cNvSpPr txBox="1"/>
      </xdr:nvSpPr>
      <xdr:spPr>
        <a:xfrm>
          <a:off x="105664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85089</xdr:rowOff>
    </xdr:from>
    <xdr:to>
      <xdr:col>15</xdr:col>
      <xdr:colOff>269875</xdr:colOff>
      <xdr:row>86</xdr:row>
      <xdr:rowOff>85089</xdr:rowOff>
    </xdr:to>
    <xdr:cxnSp macro="">
      <xdr:nvCxnSpPr>
        <xdr:cNvPr id="245" name="直線コネクタ 244"/>
        <xdr:cNvCxnSpPr/>
      </xdr:nvCxnSpPr>
      <xdr:spPr>
        <a:xfrm>
          <a:off x="10388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158766</xdr:rowOff>
    </xdr:from>
    <xdr:ext cx="469744" cy="259045"/>
    <xdr:sp macro="" textlink="">
      <xdr:nvSpPr>
        <xdr:cNvPr id="246" name="【公営住宅】&#10;一人当たり面積最大値テキスト"/>
        <xdr:cNvSpPr txBox="1"/>
      </xdr:nvSpPr>
      <xdr:spPr>
        <a:xfrm>
          <a:off x="105664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40639</xdr:rowOff>
    </xdr:from>
    <xdr:to>
      <xdr:col>15</xdr:col>
      <xdr:colOff>269875</xdr:colOff>
      <xdr:row>77</xdr:row>
      <xdr:rowOff>40639</xdr:rowOff>
    </xdr:to>
    <xdr:cxnSp macro="">
      <xdr:nvCxnSpPr>
        <xdr:cNvPr id="247" name="直線コネクタ 246"/>
        <xdr:cNvCxnSpPr/>
      </xdr:nvCxnSpPr>
      <xdr:spPr>
        <a:xfrm>
          <a:off x="10388600" y="1324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82566</xdr:rowOff>
    </xdr:from>
    <xdr:ext cx="469744" cy="259045"/>
    <xdr:sp macro="" textlink="">
      <xdr:nvSpPr>
        <xdr:cNvPr id="248" name="【公営住宅】&#10;一人当たり面積平均値テキスト"/>
        <xdr:cNvSpPr txBox="1"/>
      </xdr:nvSpPr>
      <xdr:spPr>
        <a:xfrm>
          <a:off x="105664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59689</xdr:rowOff>
    </xdr:from>
    <xdr:to>
      <xdr:col>15</xdr:col>
      <xdr:colOff>231775</xdr:colOff>
      <xdr:row>83</xdr:row>
      <xdr:rowOff>161289</xdr:rowOff>
    </xdr:to>
    <xdr:sp macro="" textlink="">
      <xdr:nvSpPr>
        <xdr:cNvPr id="249" name="フローチャート : 判断 248"/>
        <xdr:cNvSpPr/>
      </xdr:nvSpPr>
      <xdr:spPr>
        <a:xfrm>
          <a:off x="10426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71120</xdr:rowOff>
    </xdr:from>
    <xdr:to>
      <xdr:col>15</xdr:col>
      <xdr:colOff>231775</xdr:colOff>
      <xdr:row>84</xdr:row>
      <xdr:rowOff>1270</xdr:rowOff>
    </xdr:to>
    <xdr:sp macro="" textlink="">
      <xdr:nvSpPr>
        <xdr:cNvPr id="255" name="円/楕円 254"/>
        <xdr:cNvSpPr/>
      </xdr:nvSpPr>
      <xdr:spPr>
        <a:xfrm>
          <a:off x="10426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49547</xdr:rowOff>
    </xdr:from>
    <xdr:ext cx="469744" cy="259045"/>
    <xdr:sp macro="" textlink="">
      <xdr:nvSpPr>
        <xdr:cNvPr id="256" name="【公営住宅】&#10;一人当たり面積該当値テキスト"/>
        <xdr:cNvSpPr txBox="1"/>
      </xdr:nvSpPr>
      <xdr:spPr>
        <a:xfrm>
          <a:off x="10566400"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3" name="テキスト ボックス 2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4" name="直線コネクタ 2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5" name="テキスト ボックス 2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6" name="直線コネクタ 2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7" name="テキスト ボックス 2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8" name="直線コネクタ 2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9" name="テキスト ボックス 2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0" name="直線コネクタ 2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1" name="テキスト ボックス 29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57912</xdr:rowOff>
    </xdr:from>
    <xdr:to>
      <xdr:col>23</xdr:col>
      <xdr:colOff>516889</xdr:colOff>
      <xdr:row>42</xdr:row>
      <xdr:rowOff>14478</xdr:rowOff>
    </xdr:to>
    <xdr:cxnSp macro="">
      <xdr:nvCxnSpPr>
        <xdr:cNvPr id="295" name="直線コネクタ 294"/>
        <xdr:cNvCxnSpPr/>
      </xdr:nvCxnSpPr>
      <xdr:spPr>
        <a:xfrm flipV="1">
          <a:off x="16318864" y="605866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18305</xdr:rowOff>
    </xdr:from>
    <xdr:ext cx="405111" cy="259045"/>
    <xdr:sp macro="" textlink="">
      <xdr:nvSpPr>
        <xdr:cNvPr id="296" name="【認定こども園・幼稚園・保育所】&#10;有形固定資産減価償却率最小値テキスト"/>
        <xdr:cNvSpPr txBox="1"/>
      </xdr:nvSpPr>
      <xdr:spPr>
        <a:xfrm>
          <a:off x="16408400" y="721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14478</xdr:rowOff>
    </xdr:from>
    <xdr:to>
      <xdr:col>23</xdr:col>
      <xdr:colOff>606425</xdr:colOff>
      <xdr:row>42</xdr:row>
      <xdr:rowOff>14478</xdr:rowOff>
    </xdr:to>
    <xdr:cxnSp macro="">
      <xdr:nvCxnSpPr>
        <xdr:cNvPr id="297" name="直線コネクタ 296"/>
        <xdr:cNvCxnSpPr/>
      </xdr:nvCxnSpPr>
      <xdr:spPr>
        <a:xfrm>
          <a:off x="16230600" y="72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4589</xdr:rowOff>
    </xdr:from>
    <xdr:ext cx="405111" cy="259045"/>
    <xdr:sp macro="" textlink="">
      <xdr:nvSpPr>
        <xdr:cNvPr id="298" name="【認定こども園・幼稚園・保育所】&#10;有形固定資産減価償却率最大値テキスト"/>
        <xdr:cNvSpPr txBox="1"/>
      </xdr:nvSpPr>
      <xdr:spPr>
        <a:xfrm>
          <a:off x="164084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57912</xdr:rowOff>
    </xdr:from>
    <xdr:to>
      <xdr:col>23</xdr:col>
      <xdr:colOff>606425</xdr:colOff>
      <xdr:row>35</xdr:row>
      <xdr:rowOff>57912</xdr:rowOff>
    </xdr:to>
    <xdr:cxnSp macro="">
      <xdr:nvCxnSpPr>
        <xdr:cNvPr id="299" name="直線コネクタ 298"/>
        <xdr:cNvCxnSpPr/>
      </xdr:nvCxnSpPr>
      <xdr:spPr>
        <a:xfrm>
          <a:off x="16230600" y="60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64279</xdr:rowOff>
    </xdr:from>
    <xdr:ext cx="405111" cy="259045"/>
    <xdr:sp macro="" textlink="">
      <xdr:nvSpPr>
        <xdr:cNvPr id="300" name="【認定こども園・幼稚園・保育所】&#10;有形固定資産減価償却率平均値テキスト"/>
        <xdr:cNvSpPr txBox="1"/>
      </xdr:nvSpPr>
      <xdr:spPr>
        <a:xfrm>
          <a:off x="16408400" y="623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301" name="フローチャート : 判断 300"/>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07" name="円/楕円 306"/>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170705</xdr:rowOff>
    </xdr:from>
    <xdr:ext cx="405111" cy="259045"/>
    <xdr:sp macro="" textlink="">
      <xdr:nvSpPr>
        <xdr:cNvPr id="308" name="【認定こども園・幼稚園・保育所】&#10;有形固定資産減価償却率該当値テキスト"/>
        <xdr:cNvSpPr txBox="1"/>
      </xdr:nvSpPr>
      <xdr:spPr>
        <a:xfrm>
          <a:off x="16408400"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0" name="テキスト ボックス 3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2" name="テキスト ボックス 3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4" name="テキスト ボックス 3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6" name="テキスト ボックス 3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153924</xdr:rowOff>
    </xdr:from>
    <xdr:to>
      <xdr:col>32</xdr:col>
      <xdr:colOff>186689</xdr:colOff>
      <xdr:row>40</xdr:row>
      <xdr:rowOff>103632</xdr:rowOff>
    </xdr:to>
    <xdr:cxnSp macro="">
      <xdr:nvCxnSpPr>
        <xdr:cNvPr id="330" name="直線コネクタ 329"/>
        <xdr:cNvCxnSpPr/>
      </xdr:nvCxnSpPr>
      <xdr:spPr>
        <a:xfrm flipV="1">
          <a:off x="22160864" y="598322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107459</xdr:rowOff>
    </xdr:from>
    <xdr:ext cx="469744" cy="259045"/>
    <xdr:sp macro="" textlink="">
      <xdr:nvSpPr>
        <xdr:cNvPr id="331" name="【認定こども園・幼稚園・保育所】&#10;一人当たり面積最小値テキスト"/>
        <xdr:cNvSpPr txBox="1"/>
      </xdr:nvSpPr>
      <xdr:spPr>
        <a:xfrm>
          <a:off x="22250400"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103632</xdr:rowOff>
    </xdr:from>
    <xdr:to>
      <xdr:col>32</xdr:col>
      <xdr:colOff>276225</xdr:colOff>
      <xdr:row>40</xdr:row>
      <xdr:rowOff>103632</xdr:rowOff>
    </xdr:to>
    <xdr:cxnSp macro="">
      <xdr:nvCxnSpPr>
        <xdr:cNvPr id="332" name="直線コネクタ 331"/>
        <xdr:cNvCxnSpPr/>
      </xdr:nvCxnSpPr>
      <xdr:spPr>
        <a:xfrm>
          <a:off x="22072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100601</xdr:rowOff>
    </xdr:from>
    <xdr:ext cx="469744" cy="259045"/>
    <xdr:sp macro="" textlink="">
      <xdr:nvSpPr>
        <xdr:cNvPr id="333" name="【認定こども園・幼稚園・保育所】&#10;一人当たり面積最大値テキスト"/>
        <xdr:cNvSpPr txBox="1"/>
      </xdr:nvSpPr>
      <xdr:spPr>
        <a:xfrm>
          <a:off x="222504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153924</xdr:rowOff>
    </xdr:from>
    <xdr:to>
      <xdr:col>32</xdr:col>
      <xdr:colOff>276225</xdr:colOff>
      <xdr:row>34</xdr:row>
      <xdr:rowOff>153924</xdr:rowOff>
    </xdr:to>
    <xdr:cxnSp macro="">
      <xdr:nvCxnSpPr>
        <xdr:cNvPr id="334" name="直線コネクタ 333"/>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120413</xdr:rowOff>
    </xdr:from>
    <xdr:ext cx="469744" cy="259045"/>
    <xdr:sp macro="" textlink="">
      <xdr:nvSpPr>
        <xdr:cNvPr id="335" name="【認定こども園・幼稚園・保育所】&#10;一人当たり面積平均値テキスト"/>
        <xdr:cNvSpPr txBox="1"/>
      </xdr:nvSpPr>
      <xdr:spPr>
        <a:xfrm>
          <a:off x="22250400" y="6464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141986</xdr:rowOff>
    </xdr:from>
    <xdr:to>
      <xdr:col>32</xdr:col>
      <xdr:colOff>238125</xdr:colOff>
      <xdr:row>38</xdr:row>
      <xdr:rowOff>72136</xdr:rowOff>
    </xdr:to>
    <xdr:sp macro="" textlink="">
      <xdr:nvSpPr>
        <xdr:cNvPr id="336" name="フローチャート : 判断 335"/>
        <xdr:cNvSpPr/>
      </xdr:nvSpPr>
      <xdr:spPr>
        <a:xfrm>
          <a:off x="22110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103124</xdr:rowOff>
    </xdr:from>
    <xdr:to>
      <xdr:col>32</xdr:col>
      <xdr:colOff>238125</xdr:colOff>
      <xdr:row>35</xdr:row>
      <xdr:rowOff>33274</xdr:rowOff>
    </xdr:to>
    <xdr:sp macro="" textlink="">
      <xdr:nvSpPr>
        <xdr:cNvPr id="342" name="円/楕円 341"/>
        <xdr:cNvSpPr/>
      </xdr:nvSpPr>
      <xdr:spPr>
        <a:xfrm>
          <a:off x="22110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56151</xdr:rowOff>
    </xdr:from>
    <xdr:ext cx="469744" cy="259045"/>
    <xdr:sp macro="" textlink="">
      <xdr:nvSpPr>
        <xdr:cNvPr id="343" name="【認定こども園・幼稚園・保育所】&#10;一人当たり面積該当値テキスト"/>
        <xdr:cNvSpPr txBox="1"/>
      </xdr:nvSpPr>
      <xdr:spPr>
        <a:xfrm>
          <a:off x="22250400"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64</xdr:row>
      <xdr:rowOff>72390</xdr:rowOff>
    </xdr:to>
    <xdr:cxnSp macro="">
      <xdr:nvCxnSpPr>
        <xdr:cNvPr id="368" name="直線コネクタ 367"/>
        <xdr:cNvCxnSpPr/>
      </xdr:nvCxnSpPr>
      <xdr:spPr>
        <a:xfrm flipV="1">
          <a:off x="16318864" y="969264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76217</xdr:rowOff>
    </xdr:from>
    <xdr:ext cx="405111" cy="259045"/>
    <xdr:sp macro="" textlink="">
      <xdr:nvSpPr>
        <xdr:cNvPr id="369" name="【学校施設】&#10;有形固定資産減価償却率最小値テキスト"/>
        <xdr:cNvSpPr txBox="1"/>
      </xdr:nvSpPr>
      <xdr:spPr>
        <a:xfrm>
          <a:off x="16408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370" name="直線コネクタ 369"/>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71" name="【学校施設】&#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72" name="直線コネクタ 37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162577</xdr:rowOff>
    </xdr:from>
    <xdr:ext cx="405111" cy="259045"/>
    <xdr:sp macro="" textlink="">
      <xdr:nvSpPr>
        <xdr:cNvPr id="373" name="【学校施設】&#10;有形固定資産減価償却率平均値テキスト"/>
        <xdr:cNvSpPr txBox="1"/>
      </xdr:nvSpPr>
      <xdr:spPr>
        <a:xfrm>
          <a:off x="164084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374" name="フローチャート : 判断 37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80" name="円/楕円 379"/>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110507</xdr:rowOff>
    </xdr:from>
    <xdr:ext cx="405111" cy="259045"/>
    <xdr:sp macro="" textlink="">
      <xdr:nvSpPr>
        <xdr:cNvPr id="381" name="【学校施設】&#10;有形固定資産減価償却率該当値テキスト"/>
        <xdr:cNvSpPr txBox="1"/>
      </xdr:nvSpPr>
      <xdr:spPr>
        <a:xfrm>
          <a:off x="164084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62</xdr:row>
      <xdr:rowOff>152400</xdr:rowOff>
    </xdr:to>
    <xdr:cxnSp macro="">
      <xdr:nvCxnSpPr>
        <xdr:cNvPr id="406" name="直線コネクタ 405"/>
        <xdr:cNvCxnSpPr/>
      </xdr:nvCxnSpPr>
      <xdr:spPr>
        <a:xfrm flipV="1">
          <a:off x="22160864" y="94145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07" name="【学校施設】&#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08" name="直線コネクタ 407"/>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0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10" name="直線コネクタ 40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64787</xdr:rowOff>
    </xdr:from>
    <xdr:ext cx="469744" cy="259045"/>
    <xdr:sp macro="" textlink="">
      <xdr:nvSpPr>
        <xdr:cNvPr id="411" name="【学校施設】&#10;一人当たり面積平均値テキスト"/>
        <xdr:cNvSpPr txBox="1"/>
      </xdr:nvSpPr>
      <xdr:spPr>
        <a:xfrm>
          <a:off x="22250400" y="10180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12" name="フローチャート : 判断 411"/>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105410</xdr:rowOff>
    </xdr:from>
    <xdr:to>
      <xdr:col>32</xdr:col>
      <xdr:colOff>238125</xdr:colOff>
      <xdr:row>55</xdr:row>
      <xdr:rowOff>35560</xdr:rowOff>
    </xdr:to>
    <xdr:sp macro="" textlink="">
      <xdr:nvSpPr>
        <xdr:cNvPr id="418" name="円/楕円 417"/>
        <xdr:cNvSpPr/>
      </xdr:nvSpPr>
      <xdr:spPr>
        <a:xfrm>
          <a:off x="22110700" y="93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58437</xdr:rowOff>
    </xdr:from>
    <xdr:ext cx="469744" cy="259045"/>
    <xdr:sp macro="" textlink="">
      <xdr:nvSpPr>
        <xdr:cNvPr id="419" name="【学校施設】&#10;一人当たり面積該当値テキスト"/>
        <xdr:cNvSpPr txBox="1"/>
      </xdr:nvSpPr>
      <xdr:spPr>
        <a:xfrm>
          <a:off x="22250400" y="931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66675</xdr:rowOff>
    </xdr:to>
    <xdr:cxnSp macro="">
      <xdr:nvCxnSpPr>
        <xdr:cNvPr id="444" name="直線コネクタ 443"/>
        <xdr:cNvCxnSpPr/>
      </xdr:nvCxnSpPr>
      <xdr:spPr>
        <a:xfrm flipV="1">
          <a:off x="16318864"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70502</xdr:rowOff>
    </xdr:from>
    <xdr:ext cx="405111" cy="259045"/>
    <xdr:sp macro="" textlink="">
      <xdr:nvSpPr>
        <xdr:cNvPr id="445" name="【児童館】&#10;有形固定資産減価償却率最小値テキスト"/>
        <xdr:cNvSpPr txBox="1"/>
      </xdr:nvSpPr>
      <xdr:spPr>
        <a:xfrm>
          <a:off x="164084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606425</xdr:colOff>
      <xdr:row>86</xdr:row>
      <xdr:rowOff>66675</xdr:rowOff>
    </xdr:to>
    <xdr:cxnSp macro="">
      <xdr:nvCxnSpPr>
        <xdr:cNvPr id="446" name="直線コネクタ 445"/>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100982</xdr:rowOff>
    </xdr:from>
    <xdr:ext cx="405111" cy="259045"/>
    <xdr:sp macro="" textlink="">
      <xdr:nvSpPr>
        <xdr:cNvPr id="449" name="【児童館】&#10;有形固定資産減価償却率平均値テキスト"/>
        <xdr:cNvSpPr txBox="1"/>
      </xdr:nvSpPr>
      <xdr:spPr>
        <a:xfrm>
          <a:off x="16408400" y="1415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122555</xdr:rowOff>
    </xdr:from>
    <xdr:to>
      <xdr:col>23</xdr:col>
      <xdr:colOff>568325</xdr:colOff>
      <xdr:row>83</xdr:row>
      <xdr:rowOff>52705</xdr:rowOff>
    </xdr:to>
    <xdr:sp macro="" textlink="">
      <xdr:nvSpPr>
        <xdr:cNvPr id="450" name="フローチャート : 判断 449"/>
        <xdr:cNvSpPr/>
      </xdr:nvSpPr>
      <xdr:spPr>
        <a:xfrm>
          <a:off x="16268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126364</xdr:rowOff>
    </xdr:from>
    <xdr:to>
      <xdr:col>23</xdr:col>
      <xdr:colOff>568325</xdr:colOff>
      <xdr:row>82</xdr:row>
      <xdr:rowOff>56514</xdr:rowOff>
    </xdr:to>
    <xdr:sp macro="" textlink="">
      <xdr:nvSpPr>
        <xdr:cNvPr id="456" name="円/楕円 455"/>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149241</xdr:rowOff>
    </xdr:from>
    <xdr:ext cx="405111" cy="259045"/>
    <xdr:sp macro="" textlink="">
      <xdr:nvSpPr>
        <xdr:cNvPr id="457" name="【児童館】&#10;有形固定資産減価償却率該当値テキスト"/>
        <xdr:cNvSpPr txBox="1"/>
      </xdr:nvSpPr>
      <xdr:spPr>
        <a:xfrm>
          <a:off x="164084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9" name="テキスト ボックス 4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1" name="テキスト ボックス 4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3" name="テキスト ボックス 4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5" name="テキスト ボックス 4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7" name="テキスト ボックス 4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0</xdr:rowOff>
    </xdr:to>
    <xdr:cxnSp macro="">
      <xdr:nvCxnSpPr>
        <xdr:cNvPr id="481" name="直線コネクタ 480"/>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8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83" name="直線コネクタ 48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4"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5" name="直線コネクタ 48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8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87" name="フローチャート : 判断 48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63500</xdr:rowOff>
    </xdr:from>
    <xdr:to>
      <xdr:col>32</xdr:col>
      <xdr:colOff>238125</xdr:colOff>
      <xdr:row>84</xdr:row>
      <xdr:rowOff>165100</xdr:rowOff>
    </xdr:to>
    <xdr:sp macro="" textlink="">
      <xdr:nvSpPr>
        <xdr:cNvPr id="493" name="円/楕円 492"/>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41927</xdr:rowOff>
    </xdr:from>
    <xdr:ext cx="469744" cy="259045"/>
    <xdr:sp macro="" textlink="">
      <xdr:nvSpPr>
        <xdr:cNvPr id="494" name="【児童館】&#10;一人当たり面積該当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503" name="正方形/長方形 50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0" name="正方形/長方形 509"/>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2" name="正方形/長方形 5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3" name="テキスト ボックス 51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ほとんどの類型について、有形固定資産減価償却率は類似団体平均を下回っているものの、公営住宅については、類似団体平均を上回っている。これは、昭和</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年代に多くの公営住宅が建設されており、施設の老朽化が進んでいるためである。ただし、いずれの公営住宅についても公共施設等総合管理計画において施設の方向性を示しているほか、市営住宅整備計画において施設の集約化に努める。</a:t>
          </a:r>
        </a:p>
        <a:p>
          <a:r>
            <a:rPr kumimoji="1" lang="ja-JP" altLang="en-US" sz="1300">
              <a:latin typeface="ＭＳ Ｐゴシック"/>
            </a:rPr>
            <a:t>認定こども園・幼稚園・保育所及び学校施設については、一人当たり面積が類似団体を上回っているが、今後の施設の老朽化に備えて、身の丈に合った施設運営に心掛けつつ、引き続き、子育て環境の整備に積極的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83058</xdr:rowOff>
    </xdr:to>
    <xdr:cxnSp macro="">
      <xdr:nvCxnSpPr>
        <xdr:cNvPr id="55" name="直線コネクタ 54"/>
        <xdr:cNvCxnSpPr/>
      </xdr:nvCxnSpPr>
      <xdr:spPr>
        <a:xfrm flipV="1">
          <a:off x="4634865" y="569976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86885</xdr:rowOff>
    </xdr:from>
    <xdr:ext cx="405111" cy="259045"/>
    <xdr:sp macro="" textlink="">
      <xdr:nvSpPr>
        <xdr:cNvPr id="56" name="【図書館】&#10;有形固定資産減価償却率最小値テキスト"/>
        <xdr:cNvSpPr txBox="1"/>
      </xdr:nvSpPr>
      <xdr:spPr>
        <a:xfrm>
          <a:off x="47244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83058</xdr:rowOff>
    </xdr:from>
    <xdr:to>
      <xdr:col>6</xdr:col>
      <xdr:colOff>600075</xdr:colOff>
      <xdr:row>41</xdr:row>
      <xdr:rowOff>83058</xdr:rowOff>
    </xdr:to>
    <xdr:cxnSp macro="">
      <xdr:nvCxnSpPr>
        <xdr:cNvPr id="57" name="直線コネクタ 56"/>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163847</xdr:rowOff>
    </xdr:from>
    <xdr:ext cx="405111" cy="259045"/>
    <xdr:sp macro="" textlink="">
      <xdr:nvSpPr>
        <xdr:cNvPr id="60" name="【図書館】&#10;有形固定資産減価償却率平均値テキスト"/>
        <xdr:cNvSpPr txBox="1"/>
      </xdr:nvSpPr>
      <xdr:spPr>
        <a:xfrm>
          <a:off x="47244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164846</xdr:rowOff>
    </xdr:from>
    <xdr:to>
      <xdr:col>6</xdr:col>
      <xdr:colOff>561975</xdr:colOff>
      <xdr:row>38</xdr:row>
      <xdr:rowOff>94996</xdr:rowOff>
    </xdr:to>
    <xdr:sp macro="" textlink="">
      <xdr:nvSpPr>
        <xdr:cNvPr id="67" name="円/楕円 66"/>
        <xdr:cNvSpPr/>
      </xdr:nvSpPr>
      <xdr:spPr>
        <a:xfrm>
          <a:off x="4584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16273</xdr:rowOff>
    </xdr:from>
    <xdr:ext cx="405111" cy="259045"/>
    <xdr:sp macro="" textlink="">
      <xdr:nvSpPr>
        <xdr:cNvPr id="68" name="【図書館】&#10;有形固定資産減価償却率該当値テキスト"/>
        <xdr:cNvSpPr txBox="1"/>
      </xdr:nvSpPr>
      <xdr:spPr>
        <a:xfrm>
          <a:off x="4724400" y="635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100693</xdr:rowOff>
    </xdr:to>
    <xdr:cxnSp macro="">
      <xdr:nvCxnSpPr>
        <xdr:cNvPr id="94" name="直線コネクタ 93"/>
        <xdr:cNvCxnSpPr/>
      </xdr:nvCxnSpPr>
      <xdr:spPr>
        <a:xfrm flipV="1">
          <a:off x="10476865" y="567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5"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6" name="直線コネクタ 95"/>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109963</xdr:rowOff>
    </xdr:from>
    <xdr:ext cx="469744" cy="259045"/>
    <xdr:sp macro="" textlink="">
      <xdr:nvSpPr>
        <xdr:cNvPr id="99" name="【図書館】&#10;一人当たり面積平均値テキスト"/>
        <xdr:cNvSpPr txBox="1"/>
      </xdr:nvSpPr>
      <xdr:spPr>
        <a:xfrm>
          <a:off x="10566400" y="645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131536</xdr:rowOff>
    </xdr:from>
    <xdr:to>
      <xdr:col>15</xdr:col>
      <xdr:colOff>231775</xdr:colOff>
      <xdr:row>38</xdr:row>
      <xdr:rowOff>61686</xdr:rowOff>
    </xdr:to>
    <xdr:sp macro="" textlink="">
      <xdr:nvSpPr>
        <xdr:cNvPr id="100" name="フローチャート : 判断 99"/>
        <xdr:cNvSpPr/>
      </xdr:nvSpPr>
      <xdr:spPr>
        <a:xfrm>
          <a:off x="10426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156028</xdr:rowOff>
    </xdr:from>
    <xdr:to>
      <xdr:col>15</xdr:col>
      <xdr:colOff>231775</xdr:colOff>
      <xdr:row>37</xdr:row>
      <xdr:rowOff>86178</xdr:rowOff>
    </xdr:to>
    <xdr:sp macro="" textlink="">
      <xdr:nvSpPr>
        <xdr:cNvPr id="106" name="円/楕円 105"/>
        <xdr:cNvSpPr/>
      </xdr:nvSpPr>
      <xdr:spPr>
        <a:xfrm>
          <a:off x="10426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7455</xdr:rowOff>
    </xdr:from>
    <xdr:ext cx="469744" cy="259045"/>
    <xdr:sp macro="" textlink="">
      <xdr:nvSpPr>
        <xdr:cNvPr id="107" name="【図書館】&#10;一人当たり面積該当値テキスト"/>
        <xdr:cNvSpPr txBox="1"/>
      </xdr:nvSpPr>
      <xdr:spPr>
        <a:xfrm>
          <a:off x="10566400"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405111" cy="259045"/>
    <xdr:sp macro="" textlink="">
      <xdr:nvSpPr>
        <xdr:cNvPr id="133" name="【体育館・プール】&#10;有形固定資産減価償却率最小値テキスト"/>
        <xdr:cNvSpPr txBox="1"/>
      </xdr:nvSpPr>
      <xdr:spPr>
        <a:xfrm>
          <a:off x="4724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35"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99077</xdr:rowOff>
    </xdr:from>
    <xdr:ext cx="405111" cy="259045"/>
    <xdr:sp macro="" textlink="">
      <xdr:nvSpPr>
        <xdr:cNvPr id="137" name="【体育館・プール】&#10;有形固定資産減価償却率平均値テキスト"/>
        <xdr:cNvSpPr txBox="1"/>
      </xdr:nvSpPr>
      <xdr:spPr>
        <a:xfrm>
          <a:off x="4724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144" name="円/楕円 143"/>
        <xdr:cNvSpPr/>
      </xdr:nvSpPr>
      <xdr:spPr>
        <a:xfrm>
          <a:off x="4584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153052</xdr:rowOff>
    </xdr:from>
    <xdr:ext cx="405111" cy="259045"/>
    <xdr:sp macro="" textlink="">
      <xdr:nvSpPr>
        <xdr:cNvPr id="145" name="【体育館・プール】&#10;有形固定資産減価償却率該当値テキスト"/>
        <xdr:cNvSpPr txBox="1"/>
      </xdr:nvSpPr>
      <xdr:spPr>
        <a:xfrm>
          <a:off x="4724400"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96012</xdr:rowOff>
    </xdr:from>
    <xdr:to>
      <xdr:col>15</xdr:col>
      <xdr:colOff>180340</xdr:colOff>
      <xdr:row>62</xdr:row>
      <xdr:rowOff>100584</xdr:rowOff>
    </xdr:to>
    <xdr:cxnSp macro="">
      <xdr:nvCxnSpPr>
        <xdr:cNvPr id="167" name="直線コネクタ 166"/>
        <xdr:cNvCxnSpPr/>
      </xdr:nvCxnSpPr>
      <xdr:spPr>
        <a:xfrm flipV="1">
          <a:off x="10476865" y="969721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104411</xdr:rowOff>
    </xdr:from>
    <xdr:ext cx="469744" cy="259045"/>
    <xdr:sp macro="" textlink="">
      <xdr:nvSpPr>
        <xdr:cNvPr id="168" name="【体育館・プール】&#10;一人当たり面積最小値テキスト"/>
        <xdr:cNvSpPr txBox="1"/>
      </xdr:nvSpPr>
      <xdr:spPr>
        <a:xfrm>
          <a:off x="105664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100584</xdr:rowOff>
    </xdr:from>
    <xdr:to>
      <xdr:col>15</xdr:col>
      <xdr:colOff>269875</xdr:colOff>
      <xdr:row>62</xdr:row>
      <xdr:rowOff>100584</xdr:rowOff>
    </xdr:to>
    <xdr:cxnSp macro="">
      <xdr:nvCxnSpPr>
        <xdr:cNvPr id="169" name="直線コネクタ 168"/>
        <xdr:cNvCxnSpPr/>
      </xdr:nvCxnSpPr>
      <xdr:spPr>
        <a:xfrm>
          <a:off x="10388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42689</xdr:rowOff>
    </xdr:from>
    <xdr:ext cx="469744" cy="259045"/>
    <xdr:sp macro="" textlink="">
      <xdr:nvSpPr>
        <xdr:cNvPr id="170" name="【体育館・プール】&#10;一人当たり面積最大値テキスト"/>
        <xdr:cNvSpPr txBox="1"/>
      </xdr:nvSpPr>
      <xdr:spPr>
        <a:xfrm>
          <a:off x="105664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96012</xdr:rowOff>
    </xdr:from>
    <xdr:to>
      <xdr:col>15</xdr:col>
      <xdr:colOff>269875</xdr:colOff>
      <xdr:row>56</xdr:row>
      <xdr:rowOff>96012</xdr:rowOff>
    </xdr:to>
    <xdr:cxnSp macro="">
      <xdr:nvCxnSpPr>
        <xdr:cNvPr id="171" name="直線コネクタ 170"/>
        <xdr:cNvCxnSpPr/>
      </xdr:nvCxnSpPr>
      <xdr:spPr>
        <a:xfrm>
          <a:off x="10388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67073</xdr:rowOff>
    </xdr:from>
    <xdr:ext cx="469744" cy="259045"/>
    <xdr:sp macro="" textlink="">
      <xdr:nvSpPr>
        <xdr:cNvPr id="172" name="【体育館・プール】&#10;一人当たり面積平均値テキスト"/>
        <xdr:cNvSpPr txBox="1"/>
      </xdr:nvSpPr>
      <xdr:spPr>
        <a:xfrm>
          <a:off x="10566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88646</xdr:rowOff>
    </xdr:from>
    <xdr:to>
      <xdr:col>15</xdr:col>
      <xdr:colOff>231775</xdr:colOff>
      <xdr:row>60</xdr:row>
      <xdr:rowOff>18796</xdr:rowOff>
    </xdr:to>
    <xdr:sp macro="" textlink="">
      <xdr:nvSpPr>
        <xdr:cNvPr id="173" name="フローチャート : 判断 172"/>
        <xdr:cNvSpPr/>
      </xdr:nvSpPr>
      <xdr:spPr>
        <a:xfrm>
          <a:off x="10426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70358</xdr:rowOff>
    </xdr:from>
    <xdr:to>
      <xdr:col>15</xdr:col>
      <xdr:colOff>231775</xdr:colOff>
      <xdr:row>60</xdr:row>
      <xdr:rowOff>508</xdr:rowOff>
    </xdr:to>
    <xdr:sp macro="" textlink="">
      <xdr:nvSpPr>
        <xdr:cNvPr id="179" name="円/楕円 178"/>
        <xdr:cNvSpPr/>
      </xdr:nvSpPr>
      <xdr:spPr>
        <a:xfrm>
          <a:off x="10426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93235</xdr:rowOff>
    </xdr:from>
    <xdr:ext cx="469744" cy="259045"/>
    <xdr:sp macro="" textlink="">
      <xdr:nvSpPr>
        <xdr:cNvPr id="180" name="【体育館・プール】&#10;一人当たり面積該当値テキスト"/>
        <xdr:cNvSpPr txBox="1"/>
      </xdr:nvSpPr>
      <xdr:spPr>
        <a:xfrm>
          <a:off x="10566400"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62593</xdr:rowOff>
    </xdr:from>
    <xdr:to>
      <xdr:col>6</xdr:col>
      <xdr:colOff>510540</xdr:colOff>
      <xdr:row>86</xdr:row>
      <xdr:rowOff>28302</xdr:rowOff>
    </xdr:to>
    <xdr:cxnSp macro="">
      <xdr:nvCxnSpPr>
        <xdr:cNvPr id="207" name="直線コネクタ 206"/>
        <xdr:cNvCxnSpPr/>
      </xdr:nvCxnSpPr>
      <xdr:spPr>
        <a:xfrm flipV="1">
          <a:off x="4634865" y="13264243"/>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32129</xdr:rowOff>
    </xdr:from>
    <xdr:ext cx="405111" cy="259045"/>
    <xdr:sp macro="" textlink="">
      <xdr:nvSpPr>
        <xdr:cNvPr id="208" name="【福祉施設】&#10;有形固定資産減価償却率最小値テキスト"/>
        <xdr:cNvSpPr txBox="1"/>
      </xdr:nvSpPr>
      <xdr:spPr>
        <a:xfrm>
          <a:off x="4724400" y="147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86</xdr:row>
      <xdr:rowOff>28302</xdr:rowOff>
    </xdr:from>
    <xdr:to>
      <xdr:col>6</xdr:col>
      <xdr:colOff>600075</xdr:colOff>
      <xdr:row>86</xdr:row>
      <xdr:rowOff>28302</xdr:rowOff>
    </xdr:to>
    <xdr:cxnSp macro="">
      <xdr:nvCxnSpPr>
        <xdr:cNvPr id="209" name="直線コネクタ 208"/>
        <xdr:cNvCxnSpPr/>
      </xdr:nvCxnSpPr>
      <xdr:spPr>
        <a:xfrm>
          <a:off x="4546600" y="1477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9270</xdr:rowOff>
    </xdr:from>
    <xdr:ext cx="405111" cy="259045"/>
    <xdr:sp macro="" textlink="">
      <xdr:nvSpPr>
        <xdr:cNvPr id="210" name="【福祉施設】&#10;有形固定資産減価償却率最大値テキスト"/>
        <xdr:cNvSpPr txBox="1"/>
      </xdr:nvSpPr>
      <xdr:spPr>
        <a:xfrm>
          <a:off x="47244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77</xdr:row>
      <xdr:rowOff>62593</xdr:rowOff>
    </xdr:from>
    <xdr:to>
      <xdr:col>6</xdr:col>
      <xdr:colOff>600075</xdr:colOff>
      <xdr:row>77</xdr:row>
      <xdr:rowOff>62593</xdr:rowOff>
    </xdr:to>
    <xdr:cxnSp macro="">
      <xdr:nvCxnSpPr>
        <xdr:cNvPr id="211" name="直線コネクタ 210"/>
        <xdr:cNvCxnSpPr/>
      </xdr:nvCxnSpPr>
      <xdr:spPr>
        <a:xfrm>
          <a:off x="4546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65695</xdr:rowOff>
    </xdr:from>
    <xdr:ext cx="405111" cy="259045"/>
    <xdr:sp macro="" textlink="">
      <xdr:nvSpPr>
        <xdr:cNvPr id="212" name="【福祉施設】&#10;有形固定資産減価償却率平均値テキスト"/>
        <xdr:cNvSpPr txBox="1"/>
      </xdr:nvSpPr>
      <xdr:spPr>
        <a:xfrm>
          <a:off x="4724400" y="1395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42818</xdr:rowOff>
    </xdr:from>
    <xdr:to>
      <xdr:col>6</xdr:col>
      <xdr:colOff>561975</xdr:colOff>
      <xdr:row>82</xdr:row>
      <xdr:rowOff>144418</xdr:rowOff>
    </xdr:to>
    <xdr:sp macro="" textlink="">
      <xdr:nvSpPr>
        <xdr:cNvPr id="213" name="フローチャート : 判断 212"/>
        <xdr:cNvSpPr/>
      </xdr:nvSpPr>
      <xdr:spPr>
        <a:xfrm>
          <a:off x="4584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86905</xdr:rowOff>
    </xdr:from>
    <xdr:to>
      <xdr:col>6</xdr:col>
      <xdr:colOff>561975</xdr:colOff>
      <xdr:row>86</xdr:row>
      <xdr:rowOff>17055</xdr:rowOff>
    </xdr:to>
    <xdr:sp macro="" textlink="">
      <xdr:nvSpPr>
        <xdr:cNvPr id="219" name="円/楕円 218"/>
        <xdr:cNvSpPr/>
      </xdr:nvSpPr>
      <xdr:spPr>
        <a:xfrm>
          <a:off x="4584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1832</xdr:rowOff>
    </xdr:from>
    <xdr:ext cx="405111" cy="259045"/>
    <xdr:sp macro="" textlink="">
      <xdr:nvSpPr>
        <xdr:cNvPr id="220" name="【福祉施設】&#10;有形固定資産減価償却率該当値テキスト"/>
        <xdr:cNvSpPr txBox="1"/>
      </xdr:nvSpPr>
      <xdr:spPr>
        <a:xfrm>
          <a:off x="4724400" y="1457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144236</xdr:rowOff>
    </xdr:from>
    <xdr:to>
      <xdr:col>15</xdr:col>
      <xdr:colOff>180340</xdr:colOff>
      <xdr:row>85</xdr:row>
      <xdr:rowOff>100693</xdr:rowOff>
    </xdr:to>
    <xdr:cxnSp macro="">
      <xdr:nvCxnSpPr>
        <xdr:cNvPr id="246" name="直線コネクタ 245"/>
        <xdr:cNvCxnSpPr/>
      </xdr:nvCxnSpPr>
      <xdr:spPr>
        <a:xfrm flipV="1">
          <a:off x="10476865" y="13345886"/>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104520</xdr:rowOff>
    </xdr:from>
    <xdr:ext cx="469744" cy="259045"/>
    <xdr:sp macro="" textlink="">
      <xdr:nvSpPr>
        <xdr:cNvPr id="247" name="【福祉施設】&#10;一人当たり面積最小値テキスト"/>
        <xdr:cNvSpPr txBox="1"/>
      </xdr:nvSpPr>
      <xdr:spPr>
        <a:xfrm>
          <a:off x="105664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100693</xdr:rowOff>
    </xdr:from>
    <xdr:to>
      <xdr:col>15</xdr:col>
      <xdr:colOff>269875</xdr:colOff>
      <xdr:row>85</xdr:row>
      <xdr:rowOff>100693</xdr:rowOff>
    </xdr:to>
    <xdr:cxnSp macro="">
      <xdr:nvCxnSpPr>
        <xdr:cNvPr id="248" name="直線コネクタ 247"/>
        <xdr:cNvCxnSpPr/>
      </xdr:nvCxnSpPr>
      <xdr:spPr>
        <a:xfrm>
          <a:off x="10388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90913</xdr:rowOff>
    </xdr:from>
    <xdr:ext cx="469744" cy="259045"/>
    <xdr:sp macro="" textlink="">
      <xdr:nvSpPr>
        <xdr:cNvPr id="249" name="【福祉施設】&#10;一人当たり面積最大値テキスト"/>
        <xdr:cNvSpPr txBox="1"/>
      </xdr:nvSpPr>
      <xdr:spPr>
        <a:xfrm>
          <a:off x="10566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77</xdr:row>
      <xdr:rowOff>144236</xdr:rowOff>
    </xdr:from>
    <xdr:to>
      <xdr:col>15</xdr:col>
      <xdr:colOff>269875</xdr:colOff>
      <xdr:row>77</xdr:row>
      <xdr:rowOff>144236</xdr:rowOff>
    </xdr:to>
    <xdr:cxnSp macro="">
      <xdr:nvCxnSpPr>
        <xdr:cNvPr id="250" name="直線コネクタ 24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50091</xdr:rowOff>
    </xdr:from>
    <xdr:ext cx="469744" cy="259045"/>
    <xdr:sp macro="" textlink="">
      <xdr:nvSpPr>
        <xdr:cNvPr id="251" name="【福祉施設】&#10;一人当たり面積平均値テキスト"/>
        <xdr:cNvSpPr txBox="1"/>
      </xdr:nvSpPr>
      <xdr:spPr>
        <a:xfrm>
          <a:off x="10566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71664</xdr:rowOff>
    </xdr:from>
    <xdr:to>
      <xdr:col>15</xdr:col>
      <xdr:colOff>231775</xdr:colOff>
      <xdr:row>82</xdr:row>
      <xdr:rowOff>1814</xdr:rowOff>
    </xdr:to>
    <xdr:sp macro="" textlink="">
      <xdr:nvSpPr>
        <xdr:cNvPr id="252" name="フローチャート : 判断 251"/>
        <xdr:cNvSpPr/>
      </xdr:nvSpPr>
      <xdr:spPr>
        <a:xfrm>
          <a:off x="10426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58057</xdr:rowOff>
    </xdr:from>
    <xdr:to>
      <xdr:col>15</xdr:col>
      <xdr:colOff>231775</xdr:colOff>
      <xdr:row>80</xdr:row>
      <xdr:rowOff>159657</xdr:rowOff>
    </xdr:to>
    <xdr:sp macro="" textlink="">
      <xdr:nvSpPr>
        <xdr:cNvPr id="258" name="円/楕円 257"/>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80934</xdr:rowOff>
    </xdr:from>
    <xdr:ext cx="469744" cy="259045"/>
    <xdr:sp macro="" textlink="">
      <xdr:nvSpPr>
        <xdr:cNvPr id="259" name="【福祉施設】&#10;一人当たり面積該当値テキスト"/>
        <xdr:cNvSpPr txBox="1"/>
      </xdr:nvSpPr>
      <xdr:spPr>
        <a:xfrm>
          <a:off x="105664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2" name="テキスト ボックス 2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4" name="テキスト ボックス 2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8" name="テキスト ボックス 2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0" name="テキスト ボックス 2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84" name="直線コネクタ 283"/>
        <xdr:cNvCxnSpPr/>
      </xdr:nvCxnSpPr>
      <xdr:spPr>
        <a:xfrm flipV="1">
          <a:off x="4634865" y="173240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81932</xdr:rowOff>
    </xdr:from>
    <xdr:ext cx="405111" cy="259045"/>
    <xdr:sp macro="" textlink="">
      <xdr:nvSpPr>
        <xdr:cNvPr id="285" name="【市民会館】&#10;有形固定資産減価償却率最小値テキスト"/>
        <xdr:cNvSpPr txBox="1"/>
      </xdr:nvSpPr>
      <xdr:spPr>
        <a:xfrm>
          <a:off x="47244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86" name="直線コネクタ 285"/>
        <xdr:cNvCxnSpPr/>
      </xdr:nvCxnSpPr>
      <xdr:spPr>
        <a:xfrm>
          <a:off x="4546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87" name="【市民会館】&#10;有形固定資産減価償却率最大値テキスト"/>
        <xdr:cNvSpPr txBox="1"/>
      </xdr:nvSpPr>
      <xdr:spPr>
        <a:xfrm>
          <a:off x="4724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88" name="直線コネクタ 287"/>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89"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90" name="フローチャート : 判断 289"/>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145414</xdr:rowOff>
    </xdr:from>
    <xdr:to>
      <xdr:col>6</xdr:col>
      <xdr:colOff>561975</xdr:colOff>
      <xdr:row>105</xdr:row>
      <xdr:rowOff>75564</xdr:rowOff>
    </xdr:to>
    <xdr:sp macro="" textlink="">
      <xdr:nvSpPr>
        <xdr:cNvPr id="296" name="円/楕円 295"/>
        <xdr:cNvSpPr/>
      </xdr:nvSpPr>
      <xdr:spPr>
        <a:xfrm>
          <a:off x="4584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168291</xdr:rowOff>
    </xdr:from>
    <xdr:ext cx="405111" cy="259045"/>
    <xdr:sp macro="" textlink="">
      <xdr:nvSpPr>
        <xdr:cNvPr id="297" name="【市民会館】&#10;有形固定資産減価償却率該当値テキスト"/>
        <xdr:cNvSpPr txBox="1"/>
      </xdr:nvSpPr>
      <xdr:spPr>
        <a:xfrm>
          <a:off x="4724400"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8" name="正方形/長方形 29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5" name="正方形/長方形 30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9" name="テキスト ボックス 30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1" name="テキスト ボックス 31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3" name="テキスト ボックス 31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5" name="テキスト ボックス 31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105918</xdr:rowOff>
    </xdr:from>
    <xdr:to>
      <xdr:col>15</xdr:col>
      <xdr:colOff>180340</xdr:colOff>
      <xdr:row>107</xdr:row>
      <xdr:rowOff>165354</xdr:rowOff>
    </xdr:to>
    <xdr:cxnSp macro="">
      <xdr:nvCxnSpPr>
        <xdr:cNvPr id="319" name="直線コネクタ 318"/>
        <xdr:cNvCxnSpPr/>
      </xdr:nvCxnSpPr>
      <xdr:spPr>
        <a:xfrm flipV="1">
          <a:off x="10476865" y="174223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169181</xdr:rowOff>
    </xdr:from>
    <xdr:ext cx="469744" cy="259045"/>
    <xdr:sp macro="" textlink="">
      <xdr:nvSpPr>
        <xdr:cNvPr id="320" name="【市民会館】&#10;一人当たり面積最小値テキスト"/>
        <xdr:cNvSpPr txBox="1"/>
      </xdr:nvSpPr>
      <xdr:spPr>
        <a:xfrm>
          <a:off x="10566400"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165354</xdr:rowOff>
    </xdr:from>
    <xdr:to>
      <xdr:col>15</xdr:col>
      <xdr:colOff>269875</xdr:colOff>
      <xdr:row>107</xdr:row>
      <xdr:rowOff>165354</xdr:rowOff>
    </xdr:to>
    <xdr:cxnSp macro="">
      <xdr:nvCxnSpPr>
        <xdr:cNvPr id="321" name="直線コネクタ 320"/>
        <xdr:cNvCxnSpPr/>
      </xdr:nvCxnSpPr>
      <xdr:spPr>
        <a:xfrm>
          <a:off x="10388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52595</xdr:rowOff>
    </xdr:from>
    <xdr:ext cx="469744" cy="259045"/>
    <xdr:sp macro="" textlink="">
      <xdr:nvSpPr>
        <xdr:cNvPr id="322" name="【市民会館】&#10;一人当たり面積最大値テキスト"/>
        <xdr:cNvSpPr txBox="1"/>
      </xdr:nvSpPr>
      <xdr:spPr>
        <a:xfrm>
          <a:off x="105664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105918</xdr:rowOff>
    </xdr:from>
    <xdr:to>
      <xdr:col>15</xdr:col>
      <xdr:colOff>269875</xdr:colOff>
      <xdr:row>101</xdr:row>
      <xdr:rowOff>105918</xdr:rowOff>
    </xdr:to>
    <xdr:cxnSp macro="">
      <xdr:nvCxnSpPr>
        <xdr:cNvPr id="323" name="直線コネクタ 32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148862</xdr:rowOff>
    </xdr:from>
    <xdr:ext cx="469744" cy="259045"/>
    <xdr:sp macro="" textlink="">
      <xdr:nvSpPr>
        <xdr:cNvPr id="324" name="【市民会館】&#10;一人当たり面積平均値テキスト"/>
        <xdr:cNvSpPr txBox="1"/>
      </xdr:nvSpPr>
      <xdr:spPr>
        <a:xfrm>
          <a:off x="10566400" y="17808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325" name="フローチャート : 判断 324"/>
        <xdr:cNvSpPr/>
      </xdr:nvSpPr>
      <xdr:spPr>
        <a:xfrm>
          <a:off x="10426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34544</xdr:rowOff>
    </xdr:from>
    <xdr:to>
      <xdr:col>15</xdr:col>
      <xdr:colOff>231775</xdr:colOff>
      <xdr:row>106</xdr:row>
      <xdr:rowOff>136144</xdr:rowOff>
    </xdr:to>
    <xdr:sp macro="" textlink="">
      <xdr:nvSpPr>
        <xdr:cNvPr id="331" name="円/楕円 330"/>
        <xdr:cNvSpPr/>
      </xdr:nvSpPr>
      <xdr:spPr>
        <a:xfrm>
          <a:off x="10426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12971</xdr:rowOff>
    </xdr:from>
    <xdr:ext cx="469744" cy="259045"/>
    <xdr:sp macro="" textlink="">
      <xdr:nvSpPr>
        <xdr:cNvPr id="332" name="【市民会館】&#10;一人当たり面積該当値テキスト"/>
        <xdr:cNvSpPr txBox="1"/>
      </xdr:nvSpPr>
      <xdr:spPr>
        <a:xfrm>
          <a:off x="105664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1" name="テキスト ボックス 3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119634</xdr:rowOff>
    </xdr:from>
    <xdr:to>
      <xdr:col>23</xdr:col>
      <xdr:colOff>516889</xdr:colOff>
      <xdr:row>40</xdr:row>
      <xdr:rowOff>147066</xdr:rowOff>
    </xdr:to>
    <xdr:cxnSp macro="">
      <xdr:nvCxnSpPr>
        <xdr:cNvPr id="355" name="直線コネクタ 354"/>
        <xdr:cNvCxnSpPr/>
      </xdr:nvCxnSpPr>
      <xdr:spPr>
        <a:xfrm flipV="1">
          <a:off x="16318864" y="577748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150893</xdr:rowOff>
    </xdr:from>
    <xdr:ext cx="405111" cy="259045"/>
    <xdr:sp macro="" textlink="">
      <xdr:nvSpPr>
        <xdr:cNvPr id="356" name="【一般廃棄物処理施設】&#10;有形固定資産減価償却率最小値テキスト"/>
        <xdr:cNvSpPr txBox="1"/>
      </xdr:nvSpPr>
      <xdr:spPr>
        <a:xfrm>
          <a:off x="16408400" y="700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147066</xdr:rowOff>
    </xdr:from>
    <xdr:to>
      <xdr:col>23</xdr:col>
      <xdr:colOff>606425</xdr:colOff>
      <xdr:row>40</xdr:row>
      <xdr:rowOff>147066</xdr:rowOff>
    </xdr:to>
    <xdr:cxnSp macro="">
      <xdr:nvCxnSpPr>
        <xdr:cNvPr id="357" name="直線コネクタ 356"/>
        <xdr:cNvCxnSpPr/>
      </xdr:nvCxnSpPr>
      <xdr:spPr>
        <a:xfrm>
          <a:off x="16230600" y="700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66311</xdr:rowOff>
    </xdr:from>
    <xdr:ext cx="405111" cy="259045"/>
    <xdr:sp macro="" textlink="">
      <xdr:nvSpPr>
        <xdr:cNvPr id="358" name="【一般廃棄物処理施設】&#10;有形固定資産減価償却率最大値テキスト"/>
        <xdr:cNvSpPr txBox="1"/>
      </xdr:nvSpPr>
      <xdr:spPr>
        <a:xfrm>
          <a:off x="164084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119634</xdr:rowOff>
    </xdr:from>
    <xdr:to>
      <xdr:col>23</xdr:col>
      <xdr:colOff>606425</xdr:colOff>
      <xdr:row>33</xdr:row>
      <xdr:rowOff>119634</xdr:rowOff>
    </xdr:to>
    <xdr:cxnSp macro="">
      <xdr:nvCxnSpPr>
        <xdr:cNvPr id="359" name="直線コネクタ 358"/>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9415</xdr:rowOff>
    </xdr:from>
    <xdr:ext cx="405111" cy="259045"/>
    <xdr:sp macro="" textlink="">
      <xdr:nvSpPr>
        <xdr:cNvPr id="360" name="【一般廃棄物処理施設】&#10;有形固定資産減価償却率平均値テキスト"/>
        <xdr:cNvSpPr txBox="1"/>
      </xdr:nvSpPr>
      <xdr:spPr>
        <a:xfrm>
          <a:off x="16408400" y="635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361" name="フローチャート : 判断 360"/>
        <xdr:cNvSpPr/>
      </xdr:nvSpPr>
      <xdr:spPr>
        <a:xfrm>
          <a:off x="162687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67" name="円/楕円 366"/>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170705</xdr:rowOff>
    </xdr:from>
    <xdr:ext cx="405111" cy="259045"/>
    <xdr:sp macro="" textlink="">
      <xdr:nvSpPr>
        <xdr:cNvPr id="368" name="【一般廃棄物処理施設】&#10;有形固定資産減価償却率該当値テキスト"/>
        <xdr:cNvSpPr txBox="1"/>
      </xdr:nvSpPr>
      <xdr:spPr>
        <a:xfrm>
          <a:off x="16408400"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2" name="テキスト ボックス 38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45850</xdr:rowOff>
    </xdr:from>
    <xdr:to>
      <xdr:col>32</xdr:col>
      <xdr:colOff>186689</xdr:colOff>
      <xdr:row>41</xdr:row>
      <xdr:rowOff>114041</xdr:rowOff>
    </xdr:to>
    <xdr:cxnSp macro="">
      <xdr:nvCxnSpPr>
        <xdr:cNvPr id="392" name="直線コネクタ 391"/>
        <xdr:cNvCxnSpPr/>
      </xdr:nvCxnSpPr>
      <xdr:spPr>
        <a:xfrm flipV="1">
          <a:off x="22160864" y="5875150"/>
          <a:ext cx="0" cy="126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117868</xdr:rowOff>
    </xdr:from>
    <xdr:ext cx="534377" cy="259045"/>
    <xdr:sp macro="" textlink="">
      <xdr:nvSpPr>
        <xdr:cNvPr id="393" name="【一般廃棄物処理施設】&#10;一人当たり有形固定資産（償却資産）額最小値テキスト"/>
        <xdr:cNvSpPr txBox="1"/>
      </xdr:nvSpPr>
      <xdr:spPr>
        <a:xfrm>
          <a:off x="22250400" y="71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98425</xdr:colOff>
      <xdr:row>41</xdr:row>
      <xdr:rowOff>114041</xdr:rowOff>
    </xdr:from>
    <xdr:to>
      <xdr:col>32</xdr:col>
      <xdr:colOff>276225</xdr:colOff>
      <xdr:row>41</xdr:row>
      <xdr:rowOff>114041</xdr:rowOff>
    </xdr:to>
    <xdr:cxnSp macro="">
      <xdr:nvCxnSpPr>
        <xdr:cNvPr id="394" name="直線コネクタ 393"/>
        <xdr:cNvCxnSpPr/>
      </xdr:nvCxnSpPr>
      <xdr:spPr>
        <a:xfrm>
          <a:off x="22072600" y="71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163977</xdr:rowOff>
    </xdr:from>
    <xdr:ext cx="599010" cy="259045"/>
    <xdr:sp macro="" textlink="">
      <xdr:nvSpPr>
        <xdr:cNvPr id="395" name="【一般廃棄物処理施設】&#10;一人当たり有形固定資産（償却資産）額最大値テキスト"/>
        <xdr:cNvSpPr txBox="1"/>
      </xdr:nvSpPr>
      <xdr:spPr>
        <a:xfrm>
          <a:off x="22250400" y="56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98425</xdr:colOff>
      <xdr:row>34</xdr:row>
      <xdr:rowOff>45850</xdr:rowOff>
    </xdr:from>
    <xdr:to>
      <xdr:col>32</xdr:col>
      <xdr:colOff>276225</xdr:colOff>
      <xdr:row>34</xdr:row>
      <xdr:rowOff>45850</xdr:rowOff>
    </xdr:to>
    <xdr:cxnSp macro="">
      <xdr:nvCxnSpPr>
        <xdr:cNvPr id="396" name="直線コネクタ 395"/>
        <xdr:cNvCxnSpPr/>
      </xdr:nvCxnSpPr>
      <xdr:spPr>
        <a:xfrm>
          <a:off x="22072600" y="587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19123</xdr:rowOff>
    </xdr:from>
    <xdr:ext cx="534377" cy="259045"/>
    <xdr:sp macro="" textlink="">
      <xdr:nvSpPr>
        <xdr:cNvPr id="397" name="【一般廃棄物処理施設】&#10;一人当たり有形固定資産（償却資産）額平均値テキスト"/>
        <xdr:cNvSpPr txBox="1"/>
      </xdr:nvSpPr>
      <xdr:spPr>
        <a:xfrm>
          <a:off x="22250400" y="653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167696</xdr:rowOff>
    </xdr:from>
    <xdr:to>
      <xdr:col>32</xdr:col>
      <xdr:colOff>238125</xdr:colOff>
      <xdr:row>39</xdr:row>
      <xdr:rowOff>97846</xdr:rowOff>
    </xdr:to>
    <xdr:sp macro="" textlink="">
      <xdr:nvSpPr>
        <xdr:cNvPr id="398" name="フローチャート : 判断 397"/>
        <xdr:cNvSpPr/>
      </xdr:nvSpPr>
      <xdr:spPr>
        <a:xfrm>
          <a:off x="22110700" y="668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28318</xdr:rowOff>
    </xdr:from>
    <xdr:to>
      <xdr:col>32</xdr:col>
      <xdr:colOff>238125</xdr:colOff>
      <xdr:row>41</xdr:row>
      <xdr:rowOff>129918</xdr:rowOff>
    </xdr:to>
    <xdr:sp macro="" textlink="">
      <xdr:nvSpPr>
        <xdr:cNvPr id="404" name="円/楕円 403"/>
        <xdr:cNvSpPr/>
      </xdr:nvSpPr>
      <xdr:spPr>
        <a:xfrm>
          <a:off x="22110700" y="70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114695</xdr:rowOff>
    </xdr:from>
    <xdr:ext cx="534377" cy="259045"/>
    <xdr:sp macro="" textlink="">
      <xdr:nvSpPr>
        <xdr:cNvPr id="405" name="【一般廃棄物処理施設】&#10;一人当たり有形固定資産（償却資産）額該当値テキスト"/>
        <xdr:cNvSpPr txBox="1"/>
      </xdr:nvSpPr>
      <xdr:spPr>
        <a:xfrm>
          <a:off x="22250400" y="69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99604</xdr:rowOff>
    </xdr:from>
    <xdr:to>
      <xdr:col>23</xdr:col>
      <xdr:colOff>516889</xdr:colOff>
      <xdr:row>64</xdr:row>
      <xdr:rowOff>104503</xdr:rowOff>
    </xdr:to>
    <xdr:cxnSp macro="">
      <xdr:nvCxnSpPr>
        <xdr:cNvPr id="432" name="直線コネクタ 431"/>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33" name="【保健センター・保健所】&#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34" name="直線コネクタ 43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46281</xdr:rowOff>
    </xdr:from>
    <xdr:ext cx="405111" cy="259045"/>
    <xdr:sp macro="" textlink="">
      <xdr:nvSpPr>
        <xdr:cNvPr id="435" name="【保健センター・保健所】&#10;有形固定資産減価償却率最大値テキスト"/>
        <xdr:cNvSpPr txBox="1"/>
      </xdr:nvSpPr>
      <xdr:spPr>
        <a:xfrm>
          <a:off x="164084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99604</xdr:rowOff>
    </xdr:from>
    <xdr:to>
      <xdr:col>23</xdr:col>
      <xdr:colOff>606425</xdr:colOff>
      <xdr:row>55</xdr:row>
      <xdr:rowOff>99604</xdr:rowOff>
    </xdr:to>
    <xdr:cxnSp macro="">
      <xdr:nvCxnSpPr>
        <xdr:cNvPr id="436" name="直線コネクタ 4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156590</xdr:rowOff>
    </xdr:from>
    <xdr:ext cx="405111" cy="259045"/>
    <xdr:sp macro="" textlink="">
      <xdr:nvSpPr>
        <xdr:cNvPr id="437" name="【保健センター・保健所】&#10;有形固定資産減価償却率平均値テキスト"/>
        <xdr:cNvSpPr txBox="1"/>
      </xdr:nvSpPr>
      <xdr:spPr>
        <a:xfrm>
          <a:off x="164084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133713</xdr:rowOff>
    </xdr:from>
    <xdr:to>
      <xdr:col>23</xdr:col>
      <xdr:colOff>568325</xdr:colOff>
      <xdr:row>60</xdr:row>
      <xdr:rowOff>63863</xdr:rowOff>
    </xdr:to>
    <xdr:sp macro="" textlink="">
      <xdr:nvSpPr>
        <xdr:cNvPr id="438" name="フローチャート : 判断 437"/>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138612</xdr:rowOff>
    </xdr:from>
    <xdr:to>
      <xdr:col>23</xdr:col>
      <xdr:colOff>568325</xdr:colOff>
      <xdr:row>61</xdr:row>
      <xdr:rowOff>68762</xdr:rowOff>
    </xdr:to>
    <xdr:sp macro="" textlink="">
      <xdr:nvSpPr>
        <xdr:cNvPr id="444" name="円/楕円 443"/>
        <xdr:cNvSpPr/>
      </xdr:nvSpPr>
      <xdr:spPr>
        <a:xfrm>
          <a:off x="16268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117039</xdr:rowOff>
    </xdr:from>
    <xdr:ext cx="405111" cy="259045"/>
    <xdr:sp macro="" textlink="">
      <xdr:nvSpPr>
        <xdr:cNvPr id="445" name="【保健センター・保健所】&#10;有形固定資産減価償却率該当値テキスト"/>
        <xdr:cNvSpPr txBox="1"/>
      </xdr:nvSpPr>
      <xdr:spPr>
        <a:xfrm>
          <a:off x="164084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95250</xdr:rowOff>
    </xdr:from>
    <xdr:to>
      <xdr:col>32</xdr:col>
      <xdr:colOff>186689</xdr:colOff>
      <xdr:row>64</xdr:row>
      <xdr:rowOff>0</xdr:rowOff>
    </xdr:to>
    <xdr:cxnSp macro="">
      <xdr:nvCxnSpPr>
        <xdr:cNvPr id="470" name="直線コネクタ 469"/>
        <xdr:cNvCxnSpPr/>
      </xdr:nvCxnSpPr>
      <xdr:spPr>
        <a:xfrm flipV="1">
          <a:off x="22160864" y="952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41927</xdr:rowOff>
    </xdr:from>
    <xdr:ext cx="469744" cy="259045"/>
    <xdr:sp macro="" textlink="">
      <xdr:nvSpPr>
        <xdr:cNvPr id="473" name="【保健センター・保健所】&#10;一人当たり面積最大値テキスト"/>
        <xdr:cNvSpPr txBox="1"/>
      </xdr:nvSpPr>
      <xdr:spPr>
        <a:xfrm>
          <a:off x="22250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55</xdr:row>
      <xdr:rowOff>95250</xdr:rowOff>
    </xdr:from>
    <xdr:to>
      <xdr:col>32</xdr:col>
      <xdr:colOff>276225</xdr:colOff>
      <xdr:row>55</xdr:row>
      <xdr:rowOff>95250</xdr:rowOff>
    </xdr:to>
    <xdr:cxnSp macro="">
      <xdr:nvCxnSpPr>
        <xdr:cNvPr id="474" name="直線コネクタ 473"/>
        <xdr:cNvCxnSpPr/>
      </xdr:nvCxnSpPr>
      <xdr:spPr>
        <a:xfrm>
          <a:off x="22072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75"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76" name="フローチャート : 判断 47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44450</xdr:rowOff>
    </xdr:from>
    <xdr:to>
      <xdr:col>32</xdr:col>
      <xdr:colOff>238125</xdr:colOff>
      <xdr:row>55</xdr:row>
      <xdr:rowOff>146050</xdr:rowOff>
    </xdr:to>
    <xdr:sp macro="" textlink="">
      <xdr:nvSpPr>
        <xdr:cNvPr id="482" name="円/楕円 481"/>
        <xdr:cNvSpPr/>
      </xdr:nvSpPr>
      <xdr:spPr>
        <a:xfrm>
          <a:off x="22110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168927</xdr:rowOff>
    </xdr:from>
    <xdr:ext cx="469744" cy="259045"/>
    <xdr:sp macro="" textlink="">
      <xdr:nvSpPr>
        <xdr:cNvPr id="483" name="【保健センター・保健所】&#10;一人当たり面積該当値テキスト"/>
        <xdr:cNvSpPr txBox="1"/>
      </xdr:nvSpPr>
      <xdr:spPr>
        <a:xfrm>
          <a:off x="222504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85</xdr:row>
      <xdr:rowOff>148589</xdr:rowOff>
    </xdr:to>
    <xdr:cxnSp macro="">
      <xdr:nvCxnSpPr>
        <xdr:cNvPr id="508" name="直線コネクタ 507"/>
        <xdr:cNvCxnSpPr/>
      </xdr:nvCxnSpPr>
      <xdr:spPr>
        <a:xfrm flipV="1">
          <a:off x="16318864" y="13468350"/>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509" name="【消防施設】&#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510" name="直線コネクタ 50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11" name="【消防施設】&#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12" name="直線コネクタ 511"/>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113047</xdr:rowOff>
    </xdr:from>
    <xdr:ext cx="405111" cy="259045"/>
    <xdr:sp macro="" textlink="">
      <xdr:nvSpPr>
        <xdr:cNvPr id="513" name="【消防施設】&#10;有形固定資産減価償却率平均値テキスト"/>
        <xdr:cNvSpPr txBox="1"/>
      </xdr:nvSpPr>
      <xdr:spPr>
        <a:xfrm>
          <a:off x="164084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514" name="フローチャート : 判断 51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97789</xdr:rowOff>
    </xdr:from>
    <xdr:to>
      <xdr:col>23</xdr:col>
      <xdr:colOff>568325</xdr:colOff>
      <xdr:row>86</xdr:row>
      <xdr:rowOff>27939</xdr:rowOff>
    </xdr:to>
    <xdr:sp macro="" textlink="">
      <xdr:nvSpPr>
        <xdr:cNvPr id="520" name="円/楕円 519"/>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12716</xdr:rowOff>
    </xdr:from>
    <xdr:ext cx="405111" cy="259045"/>
    <xdr:sp macro="" textlink="">
      <xdr:nvSpPr>
        <xdr:cNvPr id="521" name="【消防施設】&#10;有形固定資産減価償却率該当値テキスト"/>
        <xdr:cNvSpPr txBox="1"/>
      </xdr:nvSpPr>
      <xdr:spPr>
        <a:xfrm>
          <a:off x="16408400" y="1458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89807</xdr:rowOff>
    </xdr:from>
    <xdr:to>
      <xdr:col>32</xdr:col>
      <xdr:colOff>186689</xdr:colOff>
      <xdr:row>86</xdr:row>
      <xdr:rowOff>92529</xdr:rowOff>
    </xdr:to>
    <xdr:cxnSp macro="">
      <xdr:nvCxnSpPr>
        <xdr:cNvPr id="548" name="直線コネクタ 547"/>
        <xdr:cNvCxnSpPr/>
      </xdr:nvCxnSpPr>
      <xdr:spPr>
        <a:xfrm flipV="1">
          <a:off x="22160864" y="132914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9"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50" name="直線コネクタ 549"/>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36484</xdr:rowOff>
    </xdr:from>
    <xdr:ext cx="469744" cy="259045"/>
    <xdr:sp macro="" textlink="">
      <xdr:nvSpPr>
        <xdr:cNvPr id="551" name="【消防施設】&#10;一人当たり面積最大値テキスト"/>
        <xdr:cNvSpPr txBox="1"/>
      </xdr:nvSpPr>
      <xdr:spPr>
        <a:xfrm>
          <a:off x="222504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89807</xdr:rowOff>
    </xdr:from>
    <xdr:to>
      <xdr:col>32</xdr:col>
      <xdr:colOff>276225</xdr:colOff>
      <xdr:row>77</xdr:row>
      <xdr:rowOff>89807</xdr:rowOff>
    </xdr:to>
    <xdr:cxnSp macro="">
      <xdr:nvCxnSpPr>
        <xdr:cNvPr id="552" name="直線コネクタ 551"/>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77306</xdr:rowOff>
    </xdr:from>
    <xdr:ext cx="469744" cy="259045"/>
    <xdr:sp macro="" textlink="">
      <xdr:nvSpPr>
        <xdr:cNvPr id="553" name="【消防施設】&#10;一人当たり面積平均値テキスト"/>
        <xdr:cNvSpPr txBox="1"/>
      </xdr:nvSpPr>
      <xdr:spPr>
        <a:xfrm>
          <a:off x="222504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98879</xdr:rowOff>
    </xdr:from>
    <xdr:to>
      <xdr:col>32</xdr:col>
      <xdr:colOff>238125</xdr:colOff>
      <xdr:row>84</xdr:row>
      <xdr:rowOff>29029</xdr:rowOff>
    </xdr:to>
    <xdr:sp macro="" textlink="">
      <xdr:nvSpPr>
        <xdr:cNvPr id="554" name="フローチャート : 判断 553"/>
        <xdr:cNvSpPr/>
      </xdr:nvSpPr>
      <xdr:spPr>
        <a:xfrm>
          <a:off x="22110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77107</xdr:rowOff>
    </xdr:from>
    <xdr:to>
      <xdr:col>32</xdr:col>
      <xdr:colOff>238125</xdr:colOff>
      <xdr:row>80</xdr:row>
      <xdr:rowOff>7257</xdr:rowOff>
    </xdr:to>
    <xdr:sp macro="" textlink="">
      <xdr:nvSpPr>
        <xdr:cNvPr id="560" name="円/楕円 559"/>
        <xdr:cNvSpPr/>
      </xdr:nvSpPr>
      <xdr:spPr>
        <a:xfrm>
          <a:off x="22110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99984</xdr:rowOff>
    </xdr:from>
    <xdr:ext cx="469744" cy="259045"/>
    <xdr:sp macro="" textlink="">
      <xdr:nvSpPr>
        <xdr:cNvPr id="561" name="【消防施設】&#10;一人当たり面積該当値テキスト"/>
        <xdr:cNvSpPr txBox="1"/>
      </xdr:nvSpPr>
      <xdr:spPr>
        <a:xfrm>
          <a:off x="222504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0" name="テキスト ボックス 57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14478</xdr:rowOff>
    </xdr:from>
    <xdr:to>
      <xdr:col>23</xdr:col>
      <xdr:colOff>516889</xdr:colOff>
      <xdr:row>107</xdr:row>
      <xdr:rowOff>165354</xdr:rowOff>
    </xdr:to>
    <xdr:cxnSp macro="">
      <xdr:nvCxnSpPr>
        <xdr:cNvPr id="584" name="直線コネクタ 583"/>
        <xdr:cNvCxnSpPr/>
      </xdr:nvCxnSpPr>
      <xdr:spPr>
        <a:xfrm flipV="1">
          <a:off x="16318864" y="1715947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85"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86" name="直線コネクタ 585"/>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132605</xdr:rowOff>
    </xdr:from>
    <xdr:ext cx="405111" cy="259045"/>
    <xdr:sp macro="" textlink="">
      <xdr:nvSpPr>
        <xdr:cNvPr id="587" name="【庁舎】&#10;有形固定資産減価償却率最大値テキスト"/>
        <xdr:cNvSpPr txBox="1"/>
      </xdr:nvSpPr>
      <xdr:spPr>
        <a:xfrm>
          <a:off x="164084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14478</xdr:rowOff>
    </xdr:from>
    <xdr:to>
      <xdr:col>23</xdr:col>
      <xdr:colOff>606425</xdr:colOff>
      <xdr:row>100</xdr:row>
      <xdr:rowOff>14478</xdr:rowOff>
    </xdr:to>
    <xdr:cxnSp macro="">
      <xdr:nvCxnSpPr>
        <xdr:cNvPr id="588" name="直線コネクタ 587"/>
        <xdr:cNvCxnSpPr/>
      </xdr:nvCxnSpPr>
      <xdr:spPr>
        <a:xfrm>
          <a:off x="16230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168419</xdr:rowOff>
    </xdr:from>
    <xdr:ext cx="405111" cy="259045"/>
    <xdr:sp macro="" textlink="">
      <xdr:nvSpPr>
        <xdr:cNvPr id="589" name="【庁舎】&#10;有形固定資産減価償却率平均値テキスト"/>
        <xdr:cNvSpPr txBox="1"/>
      </xdr:nvSpPr>
      <xdr:spPr>
        <a:xfrm>
          <a:off x="16408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18542</xdr:rowOff>
    </xdr:from>
    <xdr:to>
      <xdr:col>23</xdr:col>
      <xdr:colOff>568325</xdr:colOff>
      <xdr:row>103</xdr:row>
      <xdr:rowOff>120142</xdr:rowOff>
    </xdr:to>
    <xdr:sp macro="" textlink="">
      <xdr:nvSpPr>
        <xdr:cNvPr id="590" name="フローチャート : 判断 589"/>
        <xdr:cNvSpPr/>
      </xdr:nvSpPr>
      <xdr:spPr>
        <a:xfrm>
          <a:off x="16268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125985</xdr:rowOff>
    </xdr:from>
    <xdr:to>
      <xdr:col>23</xdr:col>
      <xdr:colOff>568325</xdr:colOff>
      <xdr:row>101</xdr:row>
      <xdr:rowOff>56135</xdr:rowOff>
    </xdr:to>
    <xdr:sp macro="" textlink="">
      <xdr:nvSpPr>
        <xdr:cNvPr id="596" name="円/楕円 595"/>
        <xdr:cNvSpPr/>
      </xdr:nvSpPr>
      <xdr:spPr>
        <a:xfrm>
          <a:off x="16268700" y="172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148862</xdr:rowOff>
    </xdr:from>
    <xdr:ext cx="405111" cy="259045"/>
    <xdr:sp macro="" textlink="">
      <xdr:nvSpPr>
        <xdr:cNvPr id="597" name="【庁舎】&#10;有形固定資産減価償却率該当値テキスト"/>
        <xdr:cNvSpPr txBox="1"/>
      </xdr:nvSpPr>
      <xdr:spPr>
        <a:xfrm>
          <a:off x="16408400" y="1712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8" name="正方形/長方形 5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124206</xdr:rowOff>
    </xdr:to>
    <xdr:cxnSp macro="">
      <xdr:nvCxnSpPr>
        <xdr:cNvPr id="620" name="直線コネクタ 619"/>
        <xdr:cNvCxnSpPr/>
      </xdr:nvCxnSpPr>
      <xdr:spPr>
        <a:xfrm flipV="1">
          <a:off x="22160864" y="1732635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128033</xdr:rowOff>
    </xdr:from>
    <xdr:ext cx="469744" cy="259045"/>
    <xdr:sp macro="" textlink="">
      <xdr:nvSpPr>
        <xdr:cNvPr id="621" name="【庁舎】&#10;一人当たり面積最小値テキスト"/>
        <xdr:cNvSpPr txBox="1"/>
      </xdr:nvSpPr>
      <xdr:spPr>
        <a:xfrm>
          <a:off x="222504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124206</xdr:rowOff>
    </xdr:from>
    <xdr:to>
      <xdr:col>32</xdr:col>
      <xdr:colOff>276225</xdr:colOff>
      <xdr:row>107</xdr:row>
      <xdr:rowOff>124206</xdr:rowOff>
    </xdr:to>
    <xdr:cxnSp macro="">
      <xdr:nvCxnSpPr>
        <xdr:cNvPr id="622" name="直線コネクタ 621"/>
        <xdr:cNvCxnSpPr/>
      </xdr:nvCxnSpPr>
      <xdr:spPr>
        <a:xfrm>
          <a:off x="22072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623" name="【庁舎】&#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624" name="直線コネクタ 623"/>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160290</xdr:rowOff>
    </xdr:from>
    <xdr:ext cx="469744" cy="259045"/>
    <xdr:sp macro="" textlink="">
      <xdr:nvSpPr>
        <xdr:cNvPr id="625" name="【庁舎】&#10;一人当たり面積平均値テキスト"/>
        <xdr:cNvSpPr txBox="1"/>
      </xdr:nvSpPr>
      <xdr:spPr>
        <a:xfrm>
          <a:off x="22250400" y="1799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137413</xdr:rowOff>
    </xdr:from>
    <xdr:to>
      <xdr:col>32</xdr:col>
      <xdr:colOff>238125</xdr:colOff>
      <xdr:row>106</xdr:row>
      <xdr:rowOff>67563</xdr:rowOff>
    </xdr:to>
    <xdr:sp macro="" textlink="">
      <xdr:nvSpPr>
        <xdr:cNvPr id="626" name="フローチャート : 判断 625"/>
        <xdr:cNvSpPr/>
      </xdr:nvSpPr>
      <xdr:spPr>
        <a:xfrm>
          <a:off x="221107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141987</xdr:rowOff>
    </xdr:from>
    <xdr:to>
      <xdr:col>32</xdr:col>
      <xdr:colOff>238125</xdr:colOff>
      <xdr:row>106</xdr:row>
      <xdr:rowOff>72137</xdr:rowOff>
    </xdr:to>
    <xdr:sp macro="" textlink="">
      <xdr:nvSpPr>
        <xdr:cNvPr id="632" name="円/楕円 631"/>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120414</xdr:rowOff>
    </xdr:from>
    <xdr:ext cx="469744" cy="259045"/>
    <xdr:sp macro="" textlink="">
      <xdr:nvSpPr>
        <xdr:cNvPr id="633" name="【庁舎】&#10;一人当たり面積該当値テキスト"/>
        <xdr:cNvSpPr txBox="1"/>
      </xdr:nvSpPr>
      <xdr:spPr>
        <a:xfrm>
          <a:off x="222504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半数の類型について、有形固定資産税減価償却率は類似団体平均を下回ってるものの、庁舎については、類似団体平均を上回っている。庁舎については、災害時の防災拠点となる重要な施設であることから、公共施設等総合管理計画に基づき、他施設との複合化も見据えた個別計画を策定した上で、施設の更新を実施する。</a:t>
          </a:r>
        </a:p>
        <a:p>
          <a:r>
            <a:rPr kumimoji="1" lang="ja-JP" altLang="en-US" sz="1300">
              <a:latin typeface="ＭＳ Ｐゴシック"/>
            </a:rPr>
            <a:t>また、庁舎および市民会館以外は一人当たり面積が類似施設を上回っており、今後は、身の丈に合った施設運営が行なえるよう、上記と同様、他施設との複合化も見据えた個別施設計画を策定し、施設の総量削減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39</xdr:row>
      <xdr:rowOff>157692</xdr:rowOff>
    </xdr:to>
    <xdr:cxnSp macro="">
      <xdr:nvCxnSpPr>
        <xdr:cNvPr id="71" name="直線コネクタ 70"/>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157692</xdr:rowOff>
    </xdr:to>
    <xdr:cxnSp macro="">
      <xdr:nvCxnSpPr>
        <xdr:cNvPr id="74" name="直線コネクタ 73"/>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39</xdr:row>
      <xdr:rowOff>137583</xdr:rowOff>
    </xdr:to>
    <xdr:cxnSp macro="">
      <xdr:nvCxnSpPr>
        <xdr:cNvPr id="77" name="直線コネクタ 76"/>
        <xdr:cNvCxnSpPr/>
      </xdr:nvCxnSpPr>
      <xdr:spPr>
        <a:xfrm>
          <a:off x="1447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により長期財政計画の最終年度である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90.7</a:t>
          </a:r>
          <a:r>
            <a:rPr kumimoji="1" lang="ja-JP" altLang="en-US" sz="1300">
              <a:latin typeface="ＭＳ Ｐゴシック"/>
            </a:rPr>
            <a:t>％以下を目標に改善に努める。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65</xdr:row>
      <xdr:rowOff>118872</xdr:rowOff>
    </xdr:to>
    <xdr:cxnSp macro="">
      <xdr:nvCxnSpPr>
        <xdr:cNvPr id="129" name="直線コネクタ 128"/>
        <xdr:cNvCxnSpPr/>
      </xdr:nvCxnSpPr>
      <xdr:spPr>
        <a:xfrm>
          <a:off x="4114800" y="112341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89916</xdr:rowOff>
    </xdr:from>
    <xdr:to>
      <xdr:col>6</xdr:col>
      <xdr:colOff>0</xdr:colOff>
      <xdr:row>65</xdr:row>
      <xdr:rowOff>94742</xdr:rowOff>
    </xdr:to>
    <xdr:cxnSp macro="">
      <xdr:nvCxnSpPr>
        <xdr:cNvPr id="132" name="直線コネクタ 131"/>
        <xdr:cNvCxnSpPr/>
      </xdr:nvCxnSpPr>
      <xdr:spPr>
        <a:xfrm flipV="1">
          <a:off x="3225800" y="112341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27178</xdr:rowOff>
    </xdr:from>
    <xdr:to>
      <xdr:col>4</xdr:col>
      <xdr:colOff>482600</xdr:colOff>
      <xdr:row>65</xdr:row>
      <xdr:rowOff>94742</xdr:rowOff>
    </xdr:to>
    <xdr:cxnSp macro="">
      <xdr:nvCxnSpPr>
        <xdr:cNvPr id="135" name="直線コネクタ 134"/>
        <xdr:cNvCxnSpPr/>
      </xdr:nvCxnSpPr>
      <xdr:spPr>
        <a:xfrm>
          <a:off x="2336800" y="1117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27178</xdr:rowOff>
    </xdr:to>
    <xdr:cxnSp macro="">
      <xdr:nvCxnSpPr>
        <xdr:cNvPr id="138" name="直線コネクタ 137"/>
        <xdr:cNvCxnSpPr/>
      </xdr:nvCxnSpPr>
      <xdr:spPr>
        <a:xfrm>
          <a:off x="1447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8" name="円/楕円 147"/>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40149</xdr:rowOff>
    </xdr:from>
    <xdr:ext cx="762000" cy="259045"/>
    <xdr:sp macro="" textlink="">
      <xdr:nvSpPr>
        <xdr:cNvPr id="149"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39116</xdr:rowOff>
    </xdr:from>
    <xdr:to>
      <xdr:col>6</xdr:col>
      <xdr:colOff>50800</xdr:colOff>
      <xdr:row>65</xdr:row>
      <xdr:rowOff>140716</xdr:rowOff>
    </xdr:to>
    <xdr:sp macro="" textlink="">
      <xdr:nvSpPr>
        <xdr:cNvPr id="150" name="円/楕円 149"/>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125493</xdr:rowOff>
    </xdr:from>
    <xdr:ext cx="736600" cy="259045"/>
    <xdr:sp macro="" textlink="">
      <xdr:nvSpPr>
        <xdr:cNvPr id="151" name="テキスト ボックス 150"/>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2" name="円/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4" name="円/楕円 153"/>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5" name="テキスト ボックス 154"/>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6" name="円/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9669</xdr:rowOff>
    </xdr:from>
    <xdr:ext cx="762000" cy="259045"/>
    <xdr:sp macro="" textlink="">
      <xdr:nvSpPr>
        <xdr:cNvPr id="157" name="テキスト ボックス 156"/>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116,000</a:t>
          </a:r>
          <a:r>
            <a:rPr kumimoji="1" lang="ja-JP" altLang="en-US" sz="1300">
              <a:latin typeface="ＭＳ Ｐゴシック"/>
            </a:rPr>
            <a:t>円以下を目標に改善に努める。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122182</xdr:rowOff>
    </xdr:from>
    <xdr:to>
      <xdr:col>7</xdr:col>
      <xdr:colOff>152400</xdr:colOff>
      <xdr:row>84</xdr:row>
      <xdr:rowOff>2129</xdr:rowOff>
    </xdr:to>
    <xdr:cxnSp macro="">
      <xdr:nvCxnSpPr>
        <xdr:cNvPr id="194" name="直線コネクタ 193"/>
        <xdr:cNvCxnSpPr/>
      </xdr:nvCxnSpPr>
      <xdr:spPr>
        <a:xfrm>
          <a:off x="4114800" y="14352532"/>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69027</xdr:rowOff>
    </xdr:from>
    <xdr:to>
      <xdr:col>6</xdr:col>
      <xdr:colOff>0</xdr:colOff>
      <xdr:row>83</xdr:row>
      <xdr:rowOff>122182</xdr:rowOff>
    </xdr:to>
    <xdr:cxnSp macro="">
      <xdr:nvCxnSpPr>
        <xdr:cNvPr id="197" name="直線コネクタ 196"/>
        <xdr:cNvCxnSpPr/>
      </xdr:nvCxnSpPr>
      <xdr:spPr>
        <a:xfrm>
          <a:off x="3225800" y="14299377"/>
          <a:ext cx="889000" cy="5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51273</xdr:rowOff>
    </xdr:from>
    <xdr:to>
      <xdr:col>4</xdr:col>
      <xdr:colOff>482600</xdr:colOff>
      <xdr:row>83</xdr:row>
      <xdr:rowOff>69027</xdr:rowOff>
    </xdr:to>
    <xdr:cxnSp macro="">
      <xdr:nvCxnSpPr>
        <xdr:cNvPr id="200" name="直線コネクタ 199"/>
        <xdr:cNvCxnSpPr/>
      </xdr:nvCxnSpPr>
      <xdr:spPr>
        <a:xfrm>
          <a:off x="2336800" y="1428162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51273</xdr:rowOff>
    </xdr:from>
    <xdr:to>
      <xdr:col>3</xdr:col>
      <xdr:colOff>279400</xdr:colOff>
      <xdr:row>83</xdr:row>
      <xdr:rowOff>127611</xdr:rowOff>
    </xdr:to>
    <xdr:cxnSp macro="">
      <xdr:nvCxnSpPr>
        <xdr:cNvPr id="203" name="直線コネクタ 202"/>
        <xdr:cNvCxnSpPr/>
      </xdr:nvCxnSpPr>
      <xdr:spPr>
        <a:xfrm flipV="1">
          <a:off x="1447800" y="14281623"/>
          <a:ext cx="889000" cy="7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122779</xdr:rowOff>
    </xdr:from>
    <xdr:to>
      <xdr:col>7</xdr:col>
      <xdr:colOff>203200</xdr:colOff>
      <xdr:row>84</xdr:row>
      <xdr:rowOff>52929</xdr:rowOff>
    </xdr:to>
    <xdr:sp macro="" textlink="">
      <xdr:nvSpPr>
        <xdr:cNvPr id="213" name="円/楕円 212"/>
        <xdr:cNvSpPr/>
      </xdr:nvSpPr>
      <xdr:spPr>
        <a:xfrm>
          <a:off x="4902200" y="143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139306</xdr:rowOff>
    </xdr:from>
    <xdr:ext cx="762000" cy="259045"/>
    <xdr:sp macro="" textlink="">
      <xdr:nvSpPr>
        <xdr:cNvPr id="214" name="人件費・物件費等の状況該当値テキスト"/>
        <xdr:cNvSpPr txBox="1"/>
      </xdr:nvSpPr>
      <xdr:spPr>
        <a:xfrm>
          <a:off x="5041900" y="1419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71382</xdr:rowOff>
    </xdr:from>
    <xdr:to>
      <xdr:col>6</xdr:col>
      <xdr:colOff>50800</xdr:colOff>
      <xdr:row>84</xdr:row>
      <xdr:rowOff>1532</xdr:rowOff>
    </xdr:to>
    <xdr:sp macro="" textlink="">
      <xdr:nvSpPr>
        <xdr:cNvPr id="215" name="円/楕円 214"/>
        <xdr:cNvSpPr/>
      </xdr:nvSpPr>
      <xdr:spPr>
        <a:xfrm>
          <a:off x="4064000" y="143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11709</xdr:rowOff>
    </xdr:from>
    <xdr:ext cx="736600" cy="259045"/>
    <xdr:sp macro="" textlink="">
      <xdr:nvSpPr>
        <xdr:cNvPr id="216" name="テキスト ボックス 215"/>
        <xdr:cNvSpPr txBox="1"/>
      </xdr:nvSpPr>
      <xdr:spPr>
        <a:xfrm>
          <a:off x="3733800" y="1407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18227</xdr:rowOff>
    </xdr:from>
    <xdr:to>
      <xdr:col>4</xdr:col>
      <xdr:colOff>533400</xdr:colOff>
      <xdr:row>83</xdr:row>
      <xdr:rowOff>119827</xdr:rowOff>
    </xdr:to>
    <xdr:sp macro="" textlink="">
      <xdr:nvSpPr>
        <xdr:cNvPr id="217" name="円/楕円 216"/>
        <xdr:cNvSpPr/>
      </xdr:nvSpPr>
      <xdr:spPr>
        <a:xfrm>
          <a:off x="3175000" y="142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130004</xdr:rowOff>
    </xdr:from>
    <xdr:ext cx="762000" cy="259045"/>
    <xdr:sp macro="" textlink="">
      <xdr:nvSpPr>
        <xdr:cNvPr id="218" name="テキスト ボックス 217"/>
        <xdr:cNvSpPr txBox="1"/>
      </xdr:nvSpPr>
      <xdr:spPr>
        <a:xfrm>
          <a:off x="2844800" y="1401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473</xdr:rowOff>
    </xdr:from>
    <xdr:to>
      <xdr:col>3</xdr:col>
      <xdr:colOff>330200</xdr:colOff>
      <xdr:row>83</xdr:row>
      <xdr:rowOff>102073</xdr:rowOff>
    </xdr:to>
    <xdr:sp macro="" textlink="">
      <xdr:nvSpPr>
        <xdr:cNvPr id="219" name="円/楕円 218"/>
        <xdr:cNvSpPr/>
      </xdr:nvSpPr>
      <xdr:spPr>
        <a:xfrm>
          <a:off x="2286000" y="142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112250</xdr:rowOff>
    </xdr:from>
    <xdr:ext cx="762000" cy="259045"/>
    <xdr:sp macro="" textlink="">
      <xdr:nvSpPr>
        <xdr:cNvPr id="220" name="テキスト ボックス 219"/>
        <xdr:cNvSpPr txBox="1"/>
      </xdr:nvSpPr>
      <xdr:spPr>
        <a:xfrm>
          <a:off x="1955800" y="139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76811</xdr:rowOff>
    </xdr:from>
    <xdr:to>
      <xdr:col>2</xdr:col>
      <xdr:colOff>127000</xdr:colOff>
      <xdr:row>84</xdr:row>
      <xdr:rowOff>6961</xdr:rowOff>
    </xdr:to>
    <xdr:sp macro="" textlink="">
      <xdr:nvSpPr>
        <xdr:cNvPr id="221" name="円/楕円 220"/>
        <xdr:cNvSpPr/>
      </xdr:nvSpPr>
      <xdr:spPr>
        <a:xfrm>
          <a:off x="1397000" y="14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17138</xdr:rowOff>
    </xdr:from>
    <xdr:ext cx="762000" cy="259045"/>
    <xdr:sp macro="" textlink="">
      <xdr:nvSpPr>
        <xdr:cNvPr id="222" name="テキスト ボックス 221"/>
        <xdr:cNvSpPr txBox="1"/>
      </xdr:nvSpPr>
      <xdr:spPr>
        <a:xfrm>
          <a:off x="1066800" y="140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今年度は職員分布の変動や定年退職者が多かったことに伴う昇任昇格者の増加により国の水準を超える指数となっている。</a:t>
          </a:r>
        </a:p>
        <a:p>
          <a:r>
            <a:rPr kumimoji="1" lang="ja-JP" altLang="en-US" sz="1300">
              <a:latin typeface="ＭＳ Ｐゴシック"/>
            </a:rPr>
            <a:t>これまで年功的な昇任、昇格を行ってきており、現在、管理職職員（課長補佐級以上）は３８．２％、係長・主幹職以上では６割を占めていることから、今後は、職務・職責に応じた構造への変換を図り、あわせて職階や年齢階層など職員構成の適正化を図ることにより、国の水準以下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83</xdr:row>
      <xdr:rowOff>143002</xdr:rowOff>
    </xdr:to>
    <xdr:cxnSp macro="">
      <xdr:nvCxnSpPr>
        <xdr:cNvPr id="254" name="直線コネクタ 253"/>
        <xdr:cNvCxnSpPr/>
      </xdr:nvCxnSpPr>
      <xdr:spPr>
        <a:xfrm>
          <a:off x="16179800" y="1428648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56135</xdr:rowOff>
    </xdr:from>
    <xdr:to>
      <xdr:col>23</xdr:col>
      <xdr:colOff>406400</xdr:colOff>
      <xdr:row>84</xdr:row>
      <xdr:rowOff>116332</xdr:rowOff>
    </xdr:to>
    <xdr:cxnSp macro="">
      <xdr:nvCxnSpPr>
        <xdr:cNvPr id="257" name="直線コネクタ 256"/>
        <xdr:cNvCxnSpPr/>
      </xdr:nvCxnSpPr>
      <xdr:spPr>
        <a:xfrm flipV="1">
          <a:off x="15290800" y="14286485"/>
          <a:ext cx="889000" cy="2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32004</xdr:rowOff>
    </xdr:from>
    <xdr:to>
      <xdr:col>23</xdr:col>
      <xdr:colOff>457200</xdr:colOff>
      <xdr:row>82</xdr:row>
      <xdr:rowOff>133604</xdr:rowOff>
    </xdr:to>
    <xdr:sp macro="" textlink="">
      <xdr:nvSpPr>
        <xdr:cNvPr id="258" name="フローチャート : 判断 257"/>
        <xdr:cNvSpPr/>
      </xdr:nvSpPr>
      <xdr:spPr>
        <a:xfrm>
          <a:off x="1612900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143781</xdr:rowOff>
    </xdr:from>
    <xdr:ext cx="736600" cy="259045"/>
    <xdr:sp macro="" textlink="">
      <xdr:nvSpPr>
        <xdr:cNvPr id="259" name="テキスト ボックス 258"/>
        <xdr:cNvSpPr txBox="1"/>
      </xdr:nvSpPr>
      <xdr:spPr>
        <a:xfrm>
          <a:off x="15798800" y="1385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88</xdr:row>
      <xdr:rowOff>125476</xdr:rowOff>
    </xdr:to>
    <xdr:cxnSp macro="">
      <xdr:nvCxnSpPr>
        <xdr:cNvPr id="260" name="直線コネクタ 259"/>
        <xdr:cNvCxnSpPr/>
      </xdr:nvCxnSpPr>
      <xdr:spPr>
        <a:xfrm flipV="1">
          <a:off x="14401800" y="14518132"/>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164846</xdr:rowOff>
    </xdr:from>
    <xdr:to>
      <xdr:col>22</xdr:col>
      <xdr:colOff>254000</xdr:colOff>
      <xdr:row>82</xdr:row>
      <xdr:rowOff>94996</xdr:rowOff>
    </xdr:to>
    <xdr:sp macro="" textlink="">
      <xdr:nvSpPr>
        <xdr:cNvPr id="261" name="フローチャート : 判断 260"/>
        <xdr:cNvSpPr/>
      </xdr:nvSpPr>
      <xdr:spPr>
        <a:xfrm>
          <a:off x="15240000" y="1405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105173</xdr:rowOff>
    </xdr:from>
    <xdr:ext cx="762000" cy="259045"/>
    <xdr:sp macro="" textlink="">
      <xdr:nvSpPr>
        <xdr:cNvPr id="262" name="テキスト ボックス 261"/>
        <xdr:cNvSpPr txBox="1"/>
      </xdr:nvSpPr>
      <xdr:spPr>
        <a:xfrm>
          <a:off x="14909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125476</xdr:rowOff>
    </xdr:to>
    <xdr:cxnSp macro="">
      <xdr:nvCxnSpPr>
        <xdr:cNvPr id="263" name="直線コネクタ 262"/>
        <xdr:cNvCxnSpPr/>
      </xdr:nvCxnSpPr>
      <xdr:spPr>
        <a:xfrm>
          <a:off x="13512800" y="1513586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79756</xdr:rowOff>
    </xdr:from>
    <xdr:to>
      <xdr:col>21</xdr:col>
      <xdr:colOff>50800</xdr:colOff>
      <xdr:row>87</xdr:row>
      <xdr:rowOff>9906</xdr:rowOff>
    </xdr:to>
    <xdr:sp macro="" textlink="">
      <xdr:nvSpPr>
        <xdr:cNvPr id="264" name="フローチャート : 判断 263"/>
        <xdr:cNvSpPr/>
      </xdr:nvSpPr>
      <xdr:spPr>
        <a:xfrm>
          <a:off x="14351000" y="1482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20083</xdr:rowOff>
    </xdr:from>
    <xdr:ext cx="762000" cy="259045"/>
    <xdr:sp macro="" textlink="">
      <xdr:nvSpPr>
        <xdr:cNvPr id="265" name="テキスト ボックス 264"/>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66" name="フローチャート : 判断 265"/>
        <xdr:cNvSpPr/>
      </xdr:nvSpPr>
      <xdr:spPr>
        <a:xfrm>
          <a:off x="13462000" y="1481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10431</xdr:rowOff>
    </xdr:from>
    <xdr:ext cx="762000" cy="259045"/>
    <xdr:sp macro="" textlink="">
      <xdr:nvSpPr>
        <xdr:cNvPr id="267" name="テキスト ボックス 266"/>
        <xdr:cNvSpPr txBox="1"/>
      </xdr:nvSpPr>
      <xdr:spPr>
        <a:xfrm>
          <a:off x="13131800" y="1458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92202</xdr:rowOff>
    </xdr:from>
    <xdr:to>
      <xdr:col>24</xdr:col>
      <xdr:colOff>609600</xdr:colOff>
      <xdr:row>84</xdr:row>
      <xdr:rowOff>22352</xdr:rowOff>
    </xdr:to>
    <xdr:sp macro="" textlink="">
      <xdr:nvSpPr>
        <xdr:cNvPr id="273" name="円/楕円 272"/>
        <xdr:cNvSpPr/>
      </xdr:nvSpPr>
      <xdr:spPr>
        <a:xfrm>
          <a:off x="169672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64279</xdr:rowOff>
    </xdr:from>
    <xdr:ext cx="762000" cy="259045"/>
    <xdr:sp macro="" textlink="">
      <xdr:nvSpPr>
        <xdr:cNvPr id="274" name="給与水準   （国との比較）該当値テキスト"/>
        <xdr:cNvSpPr txBox="1"/>
      </xdr:nvSpPr>
      <xdr:spPr>
        <a:xfrm>
          <a:off x="17106900" y="1429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5335</xdr:rowOff>
    </xdr:from>
    <xdr:to>
      <xdr:col>23</xdr:col>
      <xdr:colOff>457200</xdr:colOff>
      <xdr:row>83</xdr:row>
      <xdr:rowOff>106935</xdr:rowOff>
    </xdr:to>
    <xdr:sp macro="" textlink="">
      <xdr:nvSpPr>
        <xdr:cNvPr id="275" name="円/楕円 274"/>
        <xdr:cNvSpPr/>
      </xdr:nvSpPr>
      <xdr:spPr>
        <a:xfrm>
          <a:off x="16129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91712</xdr:rowOff>
    </xdr:from>
    <xdr:ext cx="736600" cy="259045"/>
    <xdr:sp macro="" textlink="">
      <xdr:nvSpPr>
        <xdr:cNvPr id="276" name="テキスト ボックス 275"/>
        <xdr:cNvSpPr txBox="1"/>
      </xdr:nvSpPr>
      <xdr:spPr>
        <a:xfrm>
          <a:off x="15798800" y="1432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7" name="円/楕円 276"/>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8" name="テキスト ボックス 277"/>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79" name="円/楕円 278"/>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80" name="テキスト ボックス 279"/>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年度まで、指定管理や民間委託の推進、定年退職者の不補充により職員数の削減に努めてきたところであるが、今年度は職員数に増減はなく人口の減少に伴い指標は増加となった。</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月に策定した定員管理計画において、計画期間である平成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32</a:t>
          </a:r>
          <a:r>
            <a:rPr kumimoji="1" lang="ja-JP" altLang="en-US" sz="1100">
              <a:latin typeface="ＭＳ Ｐゴシック"/>
            </a:rPr>
            <a:t>年度までは、年度により退職者数の増減が大きいが職員構成の均衡化を図るため、計画期間中は一定の採用を進めることとしており、年度により職員数の増減は発生するが最終年度に５人の削減を図る予定である。また、再任用職員について、フルタイム勤務が多いが、今後は増加が見込まれることから短時間勤務を有効に活用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2222</xdr:rowOff>
    </xdr:from>
    <xdr:to>
      <xdr:col>24</xdr:col>
      <xdr:colOff>558800</xdr:colOff>
      <xdr:row>62</xdr:row>
      <xdr:rowOff>4233</xdr:rowOff>
    </xdr:to>
    <xdr:cxnSp macro="">
      <xdr:nvCxnSpPr>
        <xdr:cNvPr id="317" name="直線コネクタ 316"/>
        <xdr:cNvCxnSpPr/>
      </xdr:nvCxnSpPr>
      <xdr:spPr>
        <a:xfrm>
          <a:off x="16179800" y="1063212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2222</xdr:rowOff>
    </xdr:from>
    <xdr:to>
      <xdr:col>23</xdr:col>
      <xdr:colOff>406400</xdr:colOff>
      <xdr:row>62</xdr:row>
      <xdr:rowOff>14288</xdr:rowOff>
    </xdr:to>
    <xdr:cxnSp macro="">
      <xdr:nvCxnSpPr>
        <xdr:cNvPr id="320" name="直線コネクタ 319"/>
        <xdr:cNvCxnSpPr/>
      </xdr:nvCxnSpPr>
      <xdr:spPr>
        <a:xfrm flipV="1">
          <a:off x="15290800" y="106321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1" name="フローチャート : 判断 320"/>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2" name="テキスト ボックス 321"/>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14288</xdr:rowOff>
    </xdr:from>
    <xdr:to>
      <xdr:col>22</xdr:col>
      <xdr:colOff>203200</xdr:colOff>
      <xdr:row>62</xdr:row>
      <xdr:rowOff>64558</xdr:rowOff>
    </xdr:to>
    <xdr:cxnSp macro="">
      <xdr:nvCxnSpPr>
        <xdr:cNvPr id="323" name="直線コネクタ 322"/>
        <xdr:cNvCxnSpPr/>
      </xdr:nvCxnSpPr>
      <xdr:spPr>
        <a:xfrm flipV="1">
          <a:off x="14401800" y="106441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4" name="フローチャート : 判断 323"/>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5" name="テキスト ボックス 324"/>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64558</xdr:rowOff>
    </xdr:from>
    <xdr:to>
      <xdr:col>21</xdr:col>
      <xdr:colOff>0</xdr:colOff>
      <xdr:row>62</xdr:row>
      <xdr:rowOff>108796</xdr:rowOff>
    </xdr:to>
    <xdr:cxnSp macro="">
      <xdr:nvCxnSpPr>
        <xdr:cNvPr id="326" name="直線コネクタ 325"/>
        <xdr:cNvCxnSpPr/>
      </xdr:nvCxnSpPr>
      <xdr:spPr>
        <a:xfrm flipV="1">
          <a:off x="13512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7" name="フローチャート : 判断 326"/>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28" name="テキスト ボックス 327"/>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29" name="フローチャート : 判断 328"/>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0" name="テキスト ボックス 329"/>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124883</xdr:rowOff>
    </xdr:from>
    <xdr:to>
      <xdr:col>24</xdr:col>
      <xdr:colOff>609600</xdr:colOff>
      <xdr:row>62</xdr:row>
      <xdr:rowOff>55033</xdr:rowOff>
    </xdr:to>
    <xdr:sp macro="" textlink="">
      <xdr:nvSpPr>
        <xdr:cNvPr id="336" name="円/楕円 335"/>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96960</xdr:rowOff>
    </xdr:from>
    <xdr:ext cx="762000" cy="259045"/>
    <xdr:sp macro="" textlink="">
      <xdr:nvSpPr>
        <xdr:cNvPr id="337"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122872</xdr:rowOff>
    </xdr:from>
    <xdr:to>
      <xdr:col>23</xdr:col>
      <xdr:colOff>457200</xdr:colOff>
      <xdr:row>62</xdr:row>
      <xdr:rowOff>53022</xdr:rowOff>
    </xdr:to>
    <xdr:sp macro="" textlink="">
      <xdr:nvSpPr>
        <xdr:cNvPr id="338" name="円/楕円 337"/>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63199</xdr:rowOff>
    </xdr:from>
    <xdr:ext cx="736600" cy="259045"/>
    <xdr:sp macro="" textlink="">
      <xdr:nvSpPr>
        <xdr:cNvPr id="339" name="テキスト ボックス 338"/>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134938</xdr:rowOff>
    </xdr:from>
    <xdr:to>
      <xdr:col>22</xdr:col>
      <xdr:colOff>254000</xdr:colOff>
      <xdr:row>62</xdr:row>
      <xdr:rowOff>65088</xdr:rowOff>
    </xdr:to>
    <xdr:sp macro="" textlink="">
      <xdr:nvSpPr>
        <xdr:cNvPr id="340" name="円/楕円 339"/>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75265</xdr:rowOff>
    </xdr:from>
    <xdr:ext cx="762000" cy="259045"/>
    <xdr:sp macro="" textlink="">
      <xdr:nvSpPr>
        <xdr:cNvPr id="341" name="テキスト ボックス 340"/>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13758</xdr:rowOff>
    </xdr:from>
    <xdr:to>
      <xdr:col>21</xdr:col>
      <xdr:colOff>50800</xdr:colOff>
      <xdr:row>62</xdr:row>
      <xdr:rowOff>115358</xdr:rowOff>
    </xdr:to>
    <xdr:sp macro="" textlink="">
      <xdr:nvSpPr>
        <xdr:cNvPr id="342" name="円/楕円 341"/>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125535</xdr:rowOff>
    </xdr:from>
    <xdr:ext cx="762000" cy="259045"/>
    <xdr:sp macro="" textlink="">
      <xdr:nvSpPr>
        <xdr:cNvPr id="343" name="テキスト ボックス 342"/>
        <xdr:cNvSpPr txBox="1"/>
      </xdr:nvSpPr>
      <xdr:spPr>
        <a:xfrm>
          <a:off x="14020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44" name="円/楕円 343"/>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169773</xdr:rowOff>
    </xdr:from>
    <xdr:ext cx="762000" cy="259045"/>
    <xdr:sp macro="" textlink="">
      <xdr:nvSpPr>
        <xdr:cNvPr id="345" name="テキスト ボックス 344"/>
        <xdr:cNvSpPr txBox="1"/>
      </xdr:nvSpPr>
      <xdr:spPr>
        <a:xfrm>
          <a:off x="13131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による起債の償還により年々比率は上昇し、類似団体を上回ることとなった。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40005</xdr:rowOff>
    </xdr:from>
    <xdr:to>
      <xdr:col>24</xdr:col>
      <xdr:colOff>558800</xdr:colOff>
      <xdr:row>41</xdr:row>
      <xdr:rowOff>46038</xdr:rowOff>
    </xdr:to>
    <xdr:cxnSp macro="">
      <xdr:nvCxnSpPr>
        <xdr:cNvPr id="375" name="直線コネクタ 374"/>
        <xdr:cNvCxnSpPr/>
      </xdr:nvCxnSpPr>
      <xdr:spPr>
        <a:xfrm>
          <a:off x="16179800" y="706945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40005</xdr:rowOff>
    </xdr:to>
    <xdr:cxnSp macro="">
      <xdr:nvCxnSpPr>
        <xdr:cNvPr id="378" name="直線コネクタ 377"/>
        <xdr:cNvCxnSpPr/>
      </xdr:nvCxnSpPr>
      <xdr:spPr>
        <a:xfrm>
          <a:off x="15290800" y="70634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79" name="フローチャート : 判断 378"/>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0" name="テキスト ボックス 379"/>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52070</xdr:rowOff>
    </xdr:to>
    <xdr:cxnSp macro="">
      <xdr:nvCxnSpPr>
        <xdr:cNvPr id="381" name="直線コネクタ 380"/>
        <xdr:cNvCxnSpPr/>
      </xdr:nvCxnSpPr>
      <xdr:spPr>
        <a:xfrm flipV="1">
          <a:off x="14401800" y="706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94297</xdr:rowOff>
    </xdr:to>
    <xdr:cxnSp macro="">
      <xdr:nvCxnSpPr>
        <xdr:cNvPr id="384" name="直線コネクタ 383"/>
        <xdr:cNvCxnSpPr/>
      </xdr:nvCxnSpPr>
      <xdr:spPr>
        <a:xfrm flipV="1">
          <a:off x="13512800" y="708152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5" name="フローチャート :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4" name="円/楕円 393"/>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5"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160655</xdr:rowOff>
    </xdr:from>
    <xdr:to>
      <xdr:col>23</xdr:col>
      <xdr:colOff>457200</xdr:colOff>
      <xdr:row>41</xdr:row>
      <xdr:rowOff>90805</xdr:rowOff>
    </xdr:to>
    <xdr:sp macro="" textlink="">
      <xdr:nvSpPr>
        <xdr:cNvPr id="396" name="円/楕円 395"/>
        <xdr:cNvSpPr/>
      </xdr:nvSpPr>
      <xdr:spPr>
        <a:xfrm>
          <a:off x="16129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75582</xdr:rowOff>
    </xdr:from>
    <xdr:ext cx="736600" cy="259045"/>
    <xdr:sp macro="" textlink="">
      <xdr:nvSpPr>
        <xdr:cNvPr id="397" name="テキスト ボックス 396"/>
        <xdr:cNvSpPr txBox="1"/>
      </xdr:nvSpPr>
      <xdr:spPr>
        <a:xfrm>
          <a:off x="15798800" y="71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398" name="円/楕円 397"/>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399" name="テキスト ボックス 398"/>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0" name="円/楕円 399"/>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01" name="テキスト ボックス 400"/>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2" name="円/楕円 401"/>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3" name="テキスト ボックス 402"/>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は、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の改築事業等比率に大きく影響を及ぼす事業も控えていることから実施事業の平準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108458</xdr:rowOff>
    </xdr:from>
    <xdr:to>
      <xdr:col>24</xdr:col>
      <xdr:colOff>558800</xdr:colOff>
      <xdr:row>16</xdr:row>
      <xdr:rowOff>142240</xdr:rowOff>
    </xdr:to>
    <xdr:cxnSp macro="">
      <xdr:nvCxnSpPr>
        <xdr:cNvPr id="437" name="直線コネクタ 436"/>
        <xdr:cNvCxnSpPr/>
      </xdr:nvCxnSpPr>
      <xdr:spPr>
        <a:xfrm>
          <a:off x="16179800" y="285165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17</xdr:row>
      <xdr:rowOff>16637</xdr:rowOff>
    </xdr:to>
    <xdr:cxnSp macro="">
      <xdr:nvCxnSpPr>
        <xdr:cNvPr id="440" name="直線コネクタ 439"/>
        <xdr:cNvCxnSpPr/>
      </xdr:nvCxnSpPr>
      <xdr:spPr>
        <a:xfrm flipV="1">
          <a:off x="15290800" y="28516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1" name="フローチャート : 判断 440"/>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2" name="テキスト ボックス 441"/>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16637</xdr:rowOff>
    </xdr:to>
    <xdr:cxnSp macro="">
      <xdr:nvCxnSpPr>
        <xdr:cNvPr id="443" name="直線コネクタ 442"/>
        <xdr:cNvCxnSpPr/>
      </xdr:nvCxnSpPr>
      <xdr:spPr>
        <a:xfrm>
          <a:off x="14401800" y="290957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4" name="フローチャート : 判断 443"/>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5" name="テキスト ボックス 444"/>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149479</xdr:rowOff>
    </xdr:from>
    <xdr:to>
      <xdr:col>21</xdr:col>
      <xdr:colOff>0</xdr:colOff>
      <xdr:row>16</xdr:row>
      <xdr:rowOff>166370</xdr:rowOff>
    </xdr:to>
    <xdr:cxnSp macro="">
      <xdr:nvCxnSpPr>
        <xdr:cNvPr id="446" name="直線コネクタ 445"/>
        <xdr:cNvCxnSpPr/>
      </xdr:nvCxnSpPr>
      <xdr:spPr>
        <a:xfrm>
          <a:off x="13512800" y="28926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47" name="フローチャート : 判断 446"/>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48" name="テキスト ボックス 447"/>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49" name="フローチャート : 判断 448"/>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0" name="テキスト ボックス 449"/>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6" name="円/楕円 455"/>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63517</xdr:rowOff>
    </xdr:from>
    <xdr:ext cx="762000" cy="259045"/>
    <xdr:sp macro="" textlink="">
      <xdr:nvSpPr>
        <xdr:cNvPr id="457"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58" name="円/楕円 457"/>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59" name="テキスト ボックス 458"/>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137287</xdr:rowOff>
    </xdr:from>
    <xdr:to>
      <xdr:col>22</xdr:col>
      <xdr:colOff>254000</xdr:colOff>
      <xdr:row>17</xdr:row>
      <xdr:rowOff>67437</xdr:rowOff>
    </xdr:to>
    <xdr:sp macro="" textlink="">
      <xdr:nvSpPr>
        <xdr:cNvPr id="460" name="円/楕円 459"/>
        <xdr:cNvSpPr/>
      </xdr:nvSpPr>
      <xdr:spPr>
        <a:xfrm>
          <a:off x="15240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52214</xdr:rowOff>
    </xdr:from>
    <xdr:ext cx="762000" cy="259045"/>
    <xdr:sp macro="" textlink="">
      <xdr:nvSpPr>
        <xdr:cNvPr id="461" name="テキスト ボックス 460"/>
        <xdr:cNvSpPr txBox="1"/>
      </xdr:nvSpPr>
      <xdr:spPr>
        <a:xfrm>
          <a:off x="14909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62" name="円/楕円 46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63" name="テキスト ボックス 46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98679</xdr:rowOff>
    </xdr:from>
    <xdr:to>
      <xdr:col>19</xdr:col>
      <xdr:colOff>533400</xdr:colOff>
      <xdr:row>17</xdr:row>
      <xdr:rowOff>28829</xdr:rowOff>
    </xdr:to>
    <xdr:sp macro="" textlink="">
      <xdr:nvSpPr>
        <xdr:cNvPr id="464" name="円/楕円 463"/>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13606</xdr:rowOff>
    </xdr:from>
    <xdr:ext cx="762000" cy="259045"/>
    <xdr:sp macro="" textlink="">
      <xdr:nvSpPr>
        <xdr:cNvPr id="465" name="テキスト ボックス 464"/>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削減や休職者の増加等により前年度よりも人件費を削減し、類似団体の平均値は下回っているものの、施設の指定管理者制度導入等による職員削減もほぼ完了し、今後大きな職員の削減は難しいが、時間外勤務手当等の削減や職員構成の平準化を図るなどし、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130810</xdr:rowOff>
    </xdr:to>
    <xdr:cxnSp macro="">
      <xdr:nvCxnSpPr>
        <xdr:cNvPr id="66" name="直線コネクタ 65"/>
        <xdr:cNvCxnSpPr/>
      </xdr:nvCxnSpPr>
      <xdr:spPr>
        <a:xfrm flipV="1">
          <a:off x="3987800" y="612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161290</xdr:rowOff>
    </xdr:to>
    <xdr:cxnSp macro="">
      <xdr:nvCxnSpPr>
        <xdr:cNvPr id="69" name="直線コネクタ 68"/>
        <xdr:cNvCxnSpPr/>
      </xdr:nvCxnSpPr>
      <xdr:spPr>
        <a:xfrm flipV="1">
          <a:off x="3098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119380</xdr:rowOff>
    </xdr:to>
    <xdr:cxnSp macro="">
      <xdr:nvCxnSpPr>
        <xdr:cNvPr id="72" name="直線コネクタ 71"/>
        <xdr:cNvCxnSpPr/>
      </xdr:nvCxnSpPr>
      <xdr:spPr>
        <a:xfrm flipV="1">
          <a:off x="2209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77470</xdr:rowOff>
    </xdr:to>
    <xdr:cxnSp macro="">
      <xdr:nvCxnSpPr>
        <xdr:cNvPr id="75" name="直線コネクタ 74"/>
        <xdr:cNvCxnSpPr/>
      </xdr:nvCxnSpPr>
      <xdr:spPr>
        <a:xfrm flipV="1">
          <a:off x="1320800" y="6291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18</xdr:row>
      <xdr:rowOff>99568</xdr:rowOff>
    </xdr:to>
    <xdr:cxnSp macro="">
      <xdr:nvCxnSpPr>
        <xdr:cNvPr id="125" name="直線コネクタ 124"/>
        <xdr:cNvCxnSpPr/>
      </xdr:nvCxnSpPr>
      <xdr:spPr>
        <a:xfrm>
          <a:off x="15671800" y="3094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18</xdr:row>
      <xdr:rowOff>53848</xdr:rowOff>
    </xdr:to>
    <xdr:cxnSp macro="">
      <xdr:nvCxnSpPr>
        <xdr:cNvPr id="128" name="直線コネクタ 127"/>
        <xdr:cNvCxnSpPr/>
      </xdr:nvCxnSpPr>
      <xdr:spPr>
        <a:xfrm flipV="1">
          <a:off x="14782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170434</xdr:rowOff>
    </xdr:from>
    <xdr:to>
      <xdr:col>21</xdr:col>
      <xdr:colOff>361950</xdr:colOff>
      <xdr:row>18</xdr:row>
      <xdr:rowOff>53848</xdr:rowOff>
    </xdr:to>
    <xdr:cxnSp macro="">
      <xdr:nvCxnSpPr>
        <xdr:cNvPr id="131" name="直線コネクタ 130"/>
        <xdr:cNvCxnSpPr/>
      </xdr:nvCxnSpPr>
      <xdr:spPr>
        <a:xfrm>
          <a:off x="13893800" y="3085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17</xdr:row>
      <xdr:rowOff>170434</xdr:rowOff>
    </xdr:to>
    <xdr:cxnSp macro="">
      <xdr:nvCxnSpPr>
        <xdr:cNvPr id="134" name="直線コネクタ 133"/>
        <xdr:cNvCxnSpPr/>
      </xdr:nvCxnSpPr>
      <xdr:spPr>
        <a:xfrm>
          <a:off x="13004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48768</xdr:rowOff>
    </xdr:from>
    <xdr:to>
      <xdr:col>24</xdr:col>
      <xdr:colOff>82550</xdr:colOff>
      <xdr:row>18</xdr:row>
      <xdr:rowOff>150368</xdr:rowOff>
    </xdr:to>
    <xdr:sp macro="" textlink="">
      <xdr:nvSpPr>
        <xdr:cNvPr id="144" name="円/楕円 143"/>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20845</xdr:rowOff>
    </xdr:from>
    <xdr:ext cx="762000" cy="259045"/>
    <xdr:sp macro="" textlink="">
      <xdr:nvSpPr>
        <xdr:cNvPr id="145"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6" name="円/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8" name="円/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50" name="円/楕円 149"/>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51" name="テキスト ボックス 150"/>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73914</xdr:rowOff>
    </xdr:from>
    <xdr:to>
      <xdr:col>19</xdr:col>
      <xdr:colOff>6350</xdr:colOff>
      <xdr:row>18</xdr:row>
      <xdr:rowOff>4064</xdr:rowOff>
    </xdr:to>
    <xdr:sp macro="" textlink="">
      <xdr:nvSpPr>
        <xdr:cNvPr id="152" name="円/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障がい福祉サービスにおける扶助については急激な伸びを示していることから資格審査の適正化、被保護者の自立促進および予防事業の積極的な展開により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76200</xdr:rowOff>
    </xdr:from>
    <xdr:to>
      <xdr:col>7</xdr:col>
      <xdr:colOff>15875</xdr:colOff>
      <xdr:row>54</xdr:row>
      <xdr:rowOff>139700</xdr:rowOff>
    </xdr:to>
    <xdr:cxnSp macro="">
      <xdr:nvCxnSpPr>
        <xdr:cNvPr id="186" name="直線コネクタ 185"/>
        <xdr:cNvCxnSpPr/>
      </xdr:nvCxnSpPr>
      <xdr:spPr>
        <a:xfrm>
          <a:off x="3987800" y="933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38100</xdr:rowOff>
    </xdr:from>
    <xdr:to>
      <xdr:col>5</xdr:col>
      <xdr:colOff>549275</xdr:colOff>
      <xdr:row>54</xdr:row>
      <xdr:rowOff>76200</xdr:rowOff>
    </xdr:to>
    <xdr:cxnSp macro="">
      <xdr:nvCxnSpPr>
        <xdr:cNvPr id="189" name="直線コネクタ 188"/>
        <xdr:cNvCxnSpPr/>
      </xdr:nvCxnSpPr>
      <xdr:spPr>
        <a:xfrm>
          <a:off x="3098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191" name="テキスト ボックス 190"/>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38100</xdr:rowOff>
    </xdr:to>
    <xdr:cxnSp macro="">
      <xdr:nvCxnSpPr>
        <xdr:cNvPr id="192" name="直線コネクタ 191"/>
        <xdr:cNvCxnSpPr/>
      </xdr:nvCxnSpPr>
      <xdr:spPr>
        <a:xfrm>
          <a:off x="2209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194" name="テキスト ボックス 19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146050</xdr:rowOff>
    </xdr:to>
    <xdr:cxnSp macro="">
      <xdr:nvCxnSpPr>
        <xdr:cNvPr id="195" name="直線コネクタ 194"/>
        <xdr:cNvCxnSpPr/>
      </xdr:nvCxnSpPr>
      <xdr:spPr>
        <a:xfrm>
          <a:off x="1320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197" name="テキスト ボックス 19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199" name="テキスト ボックス 198"/>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5" name="円/楕円 204"/>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6"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25400</xdr:rowOff>
    </xdr:from>
    <xdr:to>
      <xdr:col>5</xdr:col>
      <xdr:colOff>600075</xdr:colOff>
      <xdr:row>54</xdr:row>
      <xdr:rowOff>127000</xdr:rowOff>
    </xdr:to>
    <xdr:sp macro="" textlink="">
      <xdr:nvSpPr>
        <xdr:cNvPr id="207" name="円/楕円 206"/>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137177</xdr:rowOff>
    </xdr:from>
    <xdr:ext cx="736600" cy="259045"/>
    <xdr:sp macro="" textlink="">
      <xdr:nvSpPr>
        <xdr:cNvPr id="208" name="テキスト ボックス 207"/>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158750</xdr:rowOff>
    </xdr:from>
    <xdr:to>
      <xdr:col>4</xdr:col>
      <xdr:colOff>396875</xdr:colOff>
      <xdr:row>54</xdr:row>
      <xdr:rowOff>88900</xdr:rowOff>
    </xdr:to>
    <xdr:sp macro="" textlink="">
      <xdr:nvSpPr>
        <xdr:cNvPr id="209" name="円/楕円 208"/>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99077</xdr:rowOff>
    </xdr:from>
    <xdr:ext cx="762000" cy="259045"/>
    <xdr:sp macro="" textlink="">
      <xdr:nvSpPr>
        <xdr:cNvPr id="210" name="テキスト ボックス 209"/>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に影響を与えている他会計繰出金については、特別会計の基準外繰出の見直し等により類似団体を下回ることとなった。今後も、受益者負担の原則による料金改定などにより適正な一般会計からの繰出原則とし比率の改善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155575</xdr:rowOff>
    </xdr:to>
    <xdr:cxnSp macro="">
      <xdr:nvCxnSpPr>
        <xdr:cNvPr id="251" name="直線コネクタ 250"/>
        <xdr:cNvCxnSpPr/>
      </xdr:nvCxnSpPr>
      <xdr:spPr>
        <a:xfrm flipV="1">
          <a:off x="15671800" y="9918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155575</xdr:rowOff>
    </xdr:from>
    <xdr:to>
      <xdr:col>22</xdr:col>
      <xdr:colOff>565150</xdr:colOff>
      <xdr:row>58</xdr:row>
      <xdr:rowOff>60325</xdr:rowOff>
    </xdr:to>
    <xdr:cxnSp macro="">
      <xdr:nvCxnSpPr>
        <xdr:cNvPr id="254" name="直線コネクタ 253"/>
        <xdr:cNvCxnSpPr/>
      </xdr:nvCxnSpPr>
      <xdr:spPr>
        <a:xfrm flipV="1">
          <a:off x="14782800" y="9928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6" name="テキスト ボックス 255"/>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22225</xdr:rowOff>
    </xdr:from>
    <xdr:to>
      <xdr:col>21</xdr:col>
      <xdr:colOff>361950</xdr:colOff>
      <xdr:row>58</xdr:row>
      <xdr:rowOff>60325</xdr:rowOff>
    </xdr:to>
    <xdr:cxnSp macro="">
      <xdr:nvCxnSpPr>
        <xdr:cNvPr id="257" name="直線コネクタ 256"/>
        <xdr:cNvCxnSpPr/>
      </xdr:nvCxnSpPr>
      <xdr:spPr>
        <a:xfrm>
          <a:off x="13893800" y="9966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59" name="テキスト ボックス 258"/>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58</xdr:row>
      <xdr:rowOff>22225</xdr:rowOff>
    </xdr:to>
    <xdr:cxnSp macro="">
      <xdr:nvCxnSpPr>
        <xdr:cNvPr id="260" name="直線コネクタ 259"/>
        <xdr:cNvCxnSpPr/>
      </xdr:nvCxnSpPr>
      <xdr:spPr>
        <a:xfrm>
          <a:off x="13004800" y="98234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62" name="テキスト ボックス 261"/>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153052</xdr:rowOff>
    </xdr:from>
    <xdr:ext cx="762000" cy="259045"/>
    <xdr:sp macro="" textlink="">
      <xdr:nvSpPr>
        <xdr:cNvPr id="264" name="テキスト ボックス 263"/>
        <xdr:cNvSpPr txBox="1"/>
      </xdr:nvSpPr>
      <xdr:spPr>
        <a:xfrm>
          <a:off x="12623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71"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72" name="円/楕円 271"/>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73" name="テキスト ボックス 272"/>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9525</xdr:rowOff>
    </xdr:from>
    <xdr:to>
      <xdr:col>21</xdr:col>
      <xdr:colOff>412750</xdr:colOff>
      <xdr:row>58</xdr:row>
      <xdr:rowOff>111125</xdr:rowOff>
    </xdr:to>
    <xdr:sp macro="" textlink="">
      <xdr:nvSpPr>
        <xdr:cNvPr id="274" name="円/楕円 273"/>
        <xdr:cNvSpPr/>
      </xdr:nvSpPr>
      <xdr:spPr>
        <a:xfrm>
          <a:off x="14732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95902</xdr:rowOff>
    </xdr:from>
    <xdr:ext cx="762000" cy="259045"/>
    <xdr:sp macro="" textlink="">
      <xdr:nvSpPr>
        <xdr:cNvPr id="275" name="テキスト ボックス 274"/>
        <xdr:cNvSpPr txBox="1"/>
      </xdr:nvSpPr>
      <xdr:spPr>
        <a:xfrm>
          <a:off x="14401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142875</xdr:rowOff>
    </xdr:from>
    <xdr:to>
      <xdr:col>20</xdr:col>
      <xdr:colOff>209550</xdr:colOff>
      <xdr:row>58</xdr:row>
      <xdr:rowOff>73025</xdr:rowOff>
    </xdr:to>
    <xdr:sp macro="" textlink="">
      <xdr:nvSpPr>
        <xdr:cNvPr id="276" name="円/楕円 275"/>
        <xdr:cNvSpPr/>
      </xdr:nvSpPr>
      <xdr:spPr>
        <a:xfrm>
          <a:off x="13843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57802</xdr:rowOff>
    </xdr:from>
    <xdr:ext cx="762000" cy="259045"/>
    <xdr:sp macro="" textlink="">
      <xdr:nvSpPr>
        <xdr:cNvPr id="277" name="テキスト ボックス 276"/>
        <xdr:cNvSpPr txBox="1"/>
      </xdr:nvSpPr>
      <xdr:spPr>
        <a:xfrm>
          <a:off x="13512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6350</xdr:colOff>
      <xdr:row>57</xdr:row>
      <xdr:rowOff>101600</xdr:rowOff>
    </xdr:to>
    <xdr:sp macro="" textlink="">
      <xdr:nvSpPr>
        <xdr:cNvPr id="278" name="円/楕円 277"/>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111777</xdr:rowOff>
    </xdr:from>
    <xdr:ext cx="762000" cy="259045"/>
    <xdr:sp macro="" textlink="">
      <xdr:nvSpPr>
        <xdr:cNvPr id="279" name="テキスト ボックス 278"/>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132715</xdr:rowOff>
    </xdr:from>
    <xdr:to>
      <xdr:col>24</xdr:col>
      <xdr:colOff>31750</xdr:colOff>
      <xdr:row>38</xdr:row>
      <xdr:rowOff>149860</xdr:rowOff>
    </xdr:to>
    <xdr:cxnSp macro="">
      <xdr:nvCxnSpPr>
        <xdr:cNvPr id="307" name="直線コネクタ 306"/>
        <xdr:cNvCxnSpPr/>
      </xdr:nvCxnSpPr>
      <xdr:spPr>
        <a:xfrm>
          <a:off x="15671800" y="66478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132715</xdr:rowOff>
    </xdr:to>
    <xdr:cxnSp macro="">
      <xdr:nvCxnSpPr>
        <xdr:cNvPr id="310" name="直線コネクタ 309"/>
        <xdr:cNvCxnSpPr/>
      </xdr:nvCxnSpPr>
      <xdr:spPr>
        <a:xfrm>
          <a:off x="14782800" y="6596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98425</xdr:rowOff>
    </xdr:to>
    <xdr:cxnSp macro="">
      <xdr:nvCxnSpPr>
        <xdr:cNvPr id="313" name="直線コネクタ 312"/>
        <xdr:cNvCxnSpPr/>
      </xdr:nvCxnSpPr>
      <xdr:spPr>
        <a:xfrm flipV="1">
          <a:off x="13893800" y="6596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5" name="テキスト ボックス 314"/>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98425</xdr:rowOff>
    </xdr:to>
    <xdr:cxnSp macro="">
      <xdr:nvCxnSpPr>
        <xdr:cNvPr id="316" name="直線コネクタ 315"/>
        <xdr:cNvCxnSpPr/>
      </xdr:nvCxnSpPr>
      <xdr:spPr>
        <a:xfrm>
          <a:off x="13004800" y="6573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6" name="円/楕円 325"/>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7"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81915</xdr:rowOff>
    </xdr:from>
    <xdr:to>
      <xdr:col>22</xdr:col>
      <xdr:colOff>615950</xdr:colOff>
      <xdr:row>39</xdr:row>
      <xdr:rowOff>12065</xdr:rowOff>
    </xdr:to>
    <xdr:sp macro="" textlink="">
      <xdr:nvSpPr>
        <xdr:cNvPr id="328" name="円/楕円 327"/>
        <xdr:cNvSpPr/>
      </xdr:nvSpPr>
      <xdr:spPr>
        <a:xfrm>
          <a:off x="15621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168292</xdr:rowOff>
    </xdr:from>
    <xdr:ext cx="736600" cy="259045"/>
    <xdr:sp macro="" textlink="">
      <xdr:nvSpPr>
        <xdr:cNvPr id="329" name="テキスト ボックス 328"/>
        <xdr:cNvSpPr txBox="1"/>
      </xdr:nvSpPr>
      <xdr:spPr>
        <a:xfrm>
          <a:off x="15290800" y="66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0" name="円/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47625</xdr:rowOff>
    </xdr:from>
    <xdr:to>
      <xdr:col>20</xdr:col>
      <xdr:colOff>209550</xdr:colOff>
      <xdr:row>38</xdr:row>
      <xdr:rowOff>149225</xdr:rowOff>
    </xdr:to>
    <xdr:sp macro="" textlink="">
      <xdr:nvSpPr>
        <xdr:cNvPr id="332" name="円/楕円 331"/>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134002</xdr:rowOff>
    </xdr:from>
    <xdr:ext cx="762000" cy="259045"/>
    <xdr:sp macro="" textlink="">
      <xdr:nvSpPr>
        <xdr:cNvPr id="333" name="テキスト ボックス 332"/>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4" name="円/楕円 333"/>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5" name="テキスト ボックス 334"/>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年の合併以降、義務教育施設の耐震化事業をはじめとする大型投資事業を実施してきたことに加え臨時財政対策債の償還が増加していることにより類似団体平均を上回ることとなった。</a:t>
          </a:r>
          <a:endParaRPr kumimoji="1" lang="en-US" altLang="ja-JP" sz="1200">
            <a:latin typeface="ＭＳ Ｐゴシック"/>
          </a:endParaRPr>
        </a:p>
        <a:p>
          <a:r>
            <a:rPr kumimoji="1" lang="ja-JP" altLang="en-US" sz="1200">
              <a:latin typeface="ＭＳ Ｐゴシック"/>
            </a:rPr>
            <a:t>今後庁舎改築事業等地方債に依存する事業を控えていることから他の事業との年度間調整、事業規模の見直しなどにより過度の負担とならないよう調整を行い平準化に努める。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85852</xdr:rowOff>
    </xdr:to>
    <xdr:cxnSp macro="">
      <xdr:nvCxnSpPr>
        <xdr:cNvPr id="365" name="直線コネクタ 364"/>
        <xdr:cNvCxnSpPr/>
      </xdr:nvCxnSpPr>
      <xdr:spPr>
        <a:xfrm flipV="1">
          <a:off x="3987800" y="13413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85852</xdr:rowOff>
    </xdr:to>
    <xdr:cxnSp macro="">
      <xdr:nvCxnSpPr>
        <xdr:cNvPr id="368" name="直線コネクタ 367"/>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67563</xdr:rowOff>
    </xdr:to>
    <xdr:cxnSp macro="">
      <xdr:nvCxnSpPr>
        <xdr:cNvPr id="371" name="直線コネクタ 370"/>
        <xdr:cNvCxnSpPr/>
      </xdr:nvCxnSpPr>
      <xdr:spPr>
        <a:xfrm>
          <a:off x="2209800" y="133537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156718</xdr:rowOff>
    </xdr:to>
    <xdr:cxnSp macro="">
      <xdr:nvCxnSpPr>
        <xdr:cNvPr id="374" name="直線コネクタ 373"/>
        <xdr:cNvCxnSpPr/>
      </xdr:nvCxnSpPr>
      <xdr:spPr>
        <a:xfrm flipV="1">
          <a:off x="1320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8" name="テキスト ボックス 37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4" name="円/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6" name="円/楕円 385"/>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7" name="テキスト ボックス 386"/>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8" name="円/楕円 387"/>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89" name="テキスト ボックス 38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0" name="円/楕円 389"/>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1" name="テキスト ボックス 390"/>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2" name="円/楕円 391"/>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3" name="テキスト ボックス 392"/>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143002</xdr:rowOff>
    </xdr:to>
    <xdr:cxnSp macro="">
      <xdr:nvCxnSpPr>
        <xdr:cNvPr id="424" name="直線コネクタ 423"/>
        <xdr:cNvCxnSpPr/>
      </xdr:nvCxnSpPr>
      <xdr:spPr>
        <a:xfrm>
          <a:off x="15671800" y="13271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92711</xdr:rowOff>
    </xdr:to>
    <xdr:cxnSp macro="">
      <xdr:nvCxnSpPr>
        <xdr:cNvPr id="427" name="直線コネクタ 426"/>
        <xdr:cNvCxnSpPr/>
      </xdr:nvCxnSpPr>
      <xdr:spPr>
        <a:xfrm flipV="1">
          <a:off x="14782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115570</xdr:rowOff>
    </xdr:to>
    <xdr:cxnSp macro="">
      <xdr:nvCxnSpPr>
        <xdr:cNvPr id="430" name="直線コネクタ 429"/>
        <xdr:cNvCxnSpPr/>
      </xdr:nvCxnSpPr>
      <xdr:spPr>
        <a:xfrm flipV="1">
          <a:off x="13893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2" name="テキスト ボックス 43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115570</xdr:rowOff>
    </xdr:to>
    <xdr:cxnSp macro="">
      <xdr:nvCxnSpPr>
        <xdr:cNvPr id="433" name="直線コネクタ 432"/>
        <xdr:cNvCxnSpPr/>
      </xdr:nvCxnSpPr>
      <xdr:spPr>
        <a:xfrm>
          <a:off x="13004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5" name="テキスト ボックス 43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3" name="円/楕円 44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4"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5" name="円/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6" name="テキスト ボックス 44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7" name="円/楕円 446"/>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8" name="テキスト ボックス 447"/>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9" name="円/楕円 448"/>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0" name="テキスト ボックス 449"/>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1" name="円/楕円 450"/>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2" name="テキスト ボックス 451"/>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53467</xdr:rowOff>
    </xdr:from>
    <xdr:to>
      <xdr:col>4</xdr:col>
      <xdr:colOff>1117600</xdr:colOff>
      <xdr:row>16</xdr:row>
      <xdr:rowOff>66326</xdr:rowOff>
    </xdr:to>
    <xdr:cxnSp macro="">
      <xdr:nvCxnSpPr>
        <xdr:cNvPr id="50" name="直線コネクタ 49"/>
        <xdr:cNvCxnSpPr/>
      </xdr:nvCxnSpPr>
      <xdr:spPr bwMode="auto">
        <a:xfrm>
          <a:off x="5003800" y="2844292"/>
          <a:ext cx="6477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53467</xdr:rowOff>
    </xdr:from>
    <xdr:to>
      <xdr:col>4</xdr:col>
      <xdr:colOff>469900</xdr:colOff>
      <xdr:row>16</xdr:row>
      <xdr:rowOff>83757</xdr:rowOff>
    </xdr:to>
    <xdr:cxnSp macro="">
      <xdr:nvCxnSpPr>
        <xdr:cNvPr id="53" name="直線コネクタ 52"/>
        <xdr:cNvCxnSpPr/>
      </xdr:nvCxnSpPr>
      <xdr:spPr bwMode="auto">
        <a:xfrm flipV="1">
          <a:off x="4305300" y="2844292"/>
          <a:ext cx="698500" cy="3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76346</xdr:rowOff>
    </xdr:from>
    <xdr:to>
      <xdr:col>3</xdr:col>
      <xdr:colOff>904875</xdr:colOff>
      <xdr:row>16</xdr:row>
      <xdr:rowOff>83757</xdr:rowOff>
    </xdr:to>
    <xdr:cxnSp macro="">
      <xdr:nvCxnSpPr>
        <xdr:cNvPr id="56" name="直線コネクタ 55"/>
        <xdr:cNvCxnSpPr/>
      </xdr:nvCxnSpPr>
      <xdr:spPr bwMode="auto">
        <a:xfrm>
          <a:off x="3606800" y="2867171"/>
          <a:ext cx="698500" cy="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147707</xdr:rowOff>
    </xdr:from>
    <xdr:to>
      <xdr:col>3</xdr:col>
      <xdr:colOff>206375</xdr:colOff>
      <xdr:row>16</xdr:row>
      <xdr:rowOff>76346</xdr:rowOff>
    </xdr:to>
    <xdr:cxnSp macro="">
      <xdr:nvCxnSpPr>
        <xdr:cNvPr id="59" name="直線コネクタ 58"/>
        <xdr:cNvCxnSpPr/>
      </xdr:nvCxnSpPr>
      <xdr:spPr bwMode="auto">
        <a:xfrm>
          <a:off x="2908300" y="2767082"/>
          <a:ext cx="698500" cy="10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15526</xdr:rowOff>
    </xdr:from>
    <xdr:to>
      <xdr:col>5</xdr:col>
      <xdr:colOff>34925</xdr:colOff>
      <xdr:row>16</xdr:row>
      <xdr:rowOff>117126</xdr:rowOff>
    </xdr:to>
    <xdr:sp macro="" textlink="">
      <xdr:nvSpPr>
        <xdr:cNvPr id="69" name="円/楕円 68"/>
        <xdr:cNvSpPr/>
      </xdr:nvSpPr>
      <xdr:spPr bwMode="auto">
        <a:xfrm>
          <a:off x="5600700" y="28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32053</xdr:rowOff>
    </xdr:from>
    <xdr:ext cx="762000" cy="259045"/>
    <xdr:sp macro="" textlink="">
      <xdr:nvSpPr>
        <xdr:cNvPr id="70" name="人口1人当たり決算額の推移該当値テキスト130"/>
        <xdr:cNvSpPr txBox="1"/>
      </xdr:nvSpPr>
      <xdr:spPr>
        <a:xfrm>
          <a:off x="5740400" y="265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2667</xdr:rowOff>
    </xdr:from>
    <xdr:to>
      <xdr:col>4</xdr:col>
      <xdr:colOff>520700</xdr:colOff>
      <xdr:row>16</xdr:row>
      <xdr:rowOff>104267</xdr:rowOff>
    </xdr:to>
    <xdr:sp macro="" textlink="">
      <xdr:nvSpPr>
        <xdr:cNvPr id="71" name="円/楕円 70"/>
        <xdr:cNvSpPr/>
      </xdr:nvSpPr>
      <xdr:spPr bwMode="auto">
        <a:xfrm>
          <a:off x="4953000" y="279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89044</xdr:rowOff>
    </xdr:from>
    <xdr:ext cx="736600" cy="259045"/>
    <xdr:sp macro="" textlink="">
      <xdr:nvSpPr>
        <xdr:cNvPr id="72" name="テキスト ボックス 71"/>
        <xdr:cNvSpPr txBox="1"/>
      </xdr:nvSpPr>
      <xdr:spPr>
        <a:xfrm>
          <a:off x="4622800" y="287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32957</xdr:rowOff>
    </xdr:from>
    <xdr:to>
      <xdr:col>3</xdr:col>
      <xdr:colOff>955675</xdr:colOff>
      <xdr:row>16</xdr:row>
      <xdr:rowOff>134557</xdr:rowOff>
    </xdr:to>
    <xdr:sp macro="" textlink="">
      <xdr:nvSpPr>
        <xdr:cNvPr id="73" name="円/楕円 72"/>
        <xdr:cNvSpPr/>
      </xdr:nvSpPr>
      <xdr:spPr bwMode="auto">
        <a:xfrm>
          <a:off x="4254500" y="282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119334</xdr:rowOff>
    </xdr:from>
    <xdr:ext cx="762000" cy="259045"/>
    <xdr:sp macro="" textlink="">
      <xdr:nvSpPr>
        <xdr:cNvPr id="74" name="テキスト ボックス 73"/>
        <xdr:cNvSpPr txBox="1"/>
      </xdr:nvSpPr>
      <xdr:spPr>
        <a:xfrm>
          <a:off x="39243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25546</xdr:rowOff>
    </xdr:from>
    <xdr:to>
      <xdr:col>3</xdr:col>
      <xdr:colOff>257175</xdr:colOff>
      <xdr:row>16</xdr:row>
      <xdr:rowOff>127146</xdr:rowOff>
    </xdr:to>
    <xdr:sp macro="" textlink="">
      <xdr:nvSpPr>
        <xdr:cNvPr id="75" name="円/楕円 74"/>
        <xdr:cNvSpPr/>
      </xdr:nvSpPr>
      <xdr:spPr bwMode="auto">
        <a:xfrm>
          <a:off x="3556000" y="281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111923</xdr:rowOff>
    </xdr:from>
    <xdr:ext cx="762000" cy="259045"/>
    <xdr:sp macro="" textlink="">
      <xdr:nvSpPr>
        <xdr:cNvPr id="76" name="テキスト ボックス 75"/>
        <xdr:cNvSpPr txBox="1"/>
      </xdr:nvSpPr>
      <xdr:spPr>
        <a:xfrm>
          <a:off x="3225800" y="290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96907</xdr:rowOff>
    </xdr:from>
    <xdr:to>
      <xdr:col>2</xdr:col>
      <xdr:colOff>692150</xdr:colOff>
      <xdr:row>16</xdr:row>
      <xdr:rowOff>27057</xdr:rowOff>
    </xdr:to>
    <xdr:sp macro="" textlink="">
      <xdr:nvSpPr>
        <xdr:cNvPr id="77" name="円/楕円 76"/>
        <xdr:cNvSpPr/>
      </xdr:nvSpPr>
      <xdr:spPr bwMode="auto">
        <a:xfrm>
          <a:off x="2857500" y="271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11834</xdr:rowOff>
    </xdr:from>
    <xdr:ext cx="762000" cy="259045"/>
    <xdr:sp macro="" textlink="">
      <xdr:nvSpPr>
        <xdr:cNvPr id="78" name="テキスト ボックス 77"/>
        <xdr:cNvSpPr txBox="1"/>
      </xdr:nvSpPr>
      <xdr:spPr>
        <a:xfrm>
          <a:off x="2527300" y="28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303773</xdr:rowOff>
    </xdr:from>
    <xdr:to>
      <xdr:col>4</xdr:col>
      <xdr:colOff>1117600</xdr:colOff>
      <xdr:row>34</xdr:row>
      <xdr:rowOff>338782</xdr:rowOff>
    </xdr:to>
    <xdr:cxnSp macro="">
      <xdr:nvCxnSpPr>
        <xdr:cNvPr id="113" name="直線コネクタ 112"/>
        <xdr:cNvCxnSpPr/>
      </xdr:nvCxnSpPr>
      <xdr:spPr bwMode="auto">
        <a:xfrm>
          <a:off x="5003800" y="6571223"/>
          <a:ext cx="6477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303773</xdr:rowOff>
    </xdr:from>
    <xdr:to>
      <xdr:col>4</xdr:col>
      <xdr:colOff>469900</xdr:colOff>
      <xdr:row>34</xdr:row>
      <xdr:rowOff>323172</xdr:rowOff>
    </xdr:to>
    <xdr:cxnSp macro="">
      <xdr:nvCxnSpPr>
        <xdr:cNvPr id="116" name="直線コネクタ 115"/>
        <xdr:cNvCxnSpPr/>
      </xdr:nvCxnSpPr>
      <xdr:spPr bwMode="auto">
        <a:xfrm flipV="1">
          <a:off x="4305300" y="6571223"/>
          <a:ext cx="6985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162708</xdr:rowOff>
    </xdr:from>
    <xdr:ext cx="736600" cy="259045"/>
    <xdr:sp macro="" textlink="">
      <xdr:nvSpPr>
        <xdr:cNvPr id="118" name="テキスト ボックス 117"/>
        <xdr:cNvSpPr txBox="1"/>
      </xdr:nvSpPr>
      <xdr:spPr>
        <a:xfrm>
          <a:off x="4622800" y="67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323172</xdr:rowOff>
    </xdr:from>
    <xdr:to>
      <xdr:col>3</xdr:col>
      <xdr:colOff>904875</xdr:colOff>
      <xdr:row>35</xdr:row>
      <xdr:rowOff>29290</xdr:rowOff>
    </xdr:to>
    <xdr:cxnSp macro="">
      <xdr:nvCxnSpPr>
        <xdr:cNvPr id="119" name="直線コネクタ 118"/>
        <xdr:cNvCxnSpPr/>
      </xdr:nvCxnSpPr>
      <xdr:spPr bwMode="auto">
        <a:xfrm flipV="1">
          <a:off x="3606800" y="6590622"/>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73586</xdr:rowOff>
    </xdr:from>
    <xdr:ext cx="762000" cy="259045"/>
    <xdr:sp macro="" textlink="">
      <xdr:nvSpPr>
        <xdr:cNvPr id="121" name="テキスト ボックス 120"/>
        <xdr:cNvSpPr txBox="1"/>
      </xdr:nvSpPr>
      <xdr:spPr>
        <a:xfrm>
          <a:off x="3924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305830</xdr:rowOff>
    </xdr:from>
    <xdr:to>
      <xdr:col>3</xdr:col>
      <xdr:colOff>206375</xdr:colOff>
      <xdr:row>35</xdr:row>
      <xdr:rowOff>29290</xdr:rowOff>
    </xdr:to>
    <xdr:cxnSp macro="">
      <xdr:nvCxnSpPr>
        <xdr:cNvPr id="122" name="直線コネクタ 121"/>
        <xdr:cNvCxnSpPr/>
      </xdr:nvCxnSpPr>
      <xdr:spPr bwMode="auto">
        <a:xfrm>
          <a:off x="2908300" y="6573280"/>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52254</xdr:rowOff>
    </xdr:from>
    <xdr:ext cx="762000" cy="259045"/>
    <xdr:sp macro="" textlink="">
      <xdr:nvSpPr>
        <xdr:cNvPr id="124" name="テキスト ボックス 123"/>
        <xdr:cNvSpPr txBox="1"/>
      </xdr:nvSpPr>
      <xdr:spPr>
        <a:xfrm>
          <a:off x="32258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287982</xdr:rowOff>
    </xdr:from>
    <xdr:to>
      <xdr:col>5</xdr:col>
      <xdr:colOff>34925</xdr:colOff>
      <xdr:row>35</xdr:row>
      <xdr:rowOff>46682</xdr:rowOff>
    </xdr:to>
    <xdr:sp macro="" textlink="">
      <xdr:nvSpPr>
        <xdr:cNvPr id="132" name="円/楕円 131"/>
        <xdr:cNvSpPr/>
      </xdr:nvSpPr>
      <xdr:spPr bwMode="auto">
        <a:xfrm>
          <a:off x="56007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133059</xdr:rowOff>
    </xdr:from>
    <xdr:ext cx="762000" cy="259045"/>
    <xdr:sp macro="" textlink="">
      <xdr:nvSpPr>
        <xdr:cNvPr id="133" name="人口1人当たり決算額の推移該当値テキスト445"/>
        <xdr:cNvSpPr txBox="1"/>
      </xdr:nvSpPr>
      <xdr:spPr>
        <a:xfrm>
          <a:off x="5740400" y="640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252973</xdr:rowOff>
    </xdr:from>
    <xdr:to>
      <xdr:col>4</xdr:col>
      <xdr:colOff>520700</xdr:colOff>
      <xdr:row>35</xdr:row>
      <xdr:rowOff>11673</xdr:rowOff>
    </xdr:to>
    <xdr:sp macro="" textlink="">
      <xdr:nvSpPr>
        <xdr:cNvPr id="134" name="円/楕円 133"/>
        <xdr:cNvSpPr/>
      </xdr:nvSpPr>
      <xdr:spPr bwMode="auto">
        <a:xfrm>
          <a:off x="49530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21850</xdr:rowOff>
    </xdr:from>
    <xdr:ext cx="736600" cy="259045"/>
    <xdr:sp macro="" textlink="">
      <xdr:nvSpPr>
        <xdr:cNvPr id="135" name="テキスト ボックス 134"/>
        <xdr:cNvSpPr txBox="1"/>
      </xdr:nvSpPr>
      <xdr:spPr>
        <a:xfrm>
          <a:off x="4622800" y="62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272372</xdr:rowOff>
    </xdr:from>
    <xdr:to>
      <xdr:col>3</xdr:col>
      <xdr:colOff>955675</xdr:colOff>
      <xdr:row>35</xdr:row>
      <xdr:rowOff>31072</xdr:rowOff>
    </xdr:to>
    <xdr:sp macro="" textlink="">
      <xdr:nvSpPr>
        <xdr:cNvPr id="136" name="円/楕円 135"/>
        <xdr:cNvSpPr/>
      </xdr:nvSpPr>
      <xdr:spPr bwMode="auto">
        <a:xfrm>
          <a:off x="42545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41248</xdr:rowOff>
    </xdr:from>
    <xdr:ext cx="762000" cy="259045"/>
    <xdr:sp macro="" textlink="">
      <xdr:nvSpPr>
        <xdr:cNvPr id="137" name="テキスト ボックス 136"/>
        <xdr:cNvSpPr txBox="1"/>
      </xdr:nvSpPr>
      <xdr:spPr>
        <a:xfrm>
          <a:off x="3924300" y="63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321390</xdr:rowOff>
    </xdr:from>
    <xdr:to>
      <xdr:col>3</xdr:col>
      <xdr:colOff>257175</xdr:colOff>
      <xdr:row>35</xdr:row>
      <xdr:rowOff>80090</xdr:rowOff>
    </xdr:to>
    <xdr:sp macro="" textlink="">
      <xdr:nvSpPr>
        <xdr:cNvPr id="138" name="円/楕円 137"/>
        <xdr:cNvSpPr/>
      </xdr:nvSpPr>
      <xdr:spPr bwMode="auto">
        <a:xfrm>
          <a:off x="3556000" y="65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64867</xdr:rowOff>
    </xdr:from>
    <xdr:ext cx="762000" cy="259045"/>
    <xdr:sp macro="" textlink="">
      <xdr:nvSpPr>
        <xdr:cNvPr id="139" name="テキスト ボックス 138"/>
        <xdr:cNvSpPr txBox="1"/>
      </xdr:nvSpPr>
      <xdr:spPr>
        <a:xfrm>
          <a:off x="3225800" y="667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255030</xdr:rowOff>
    </xdr:from>
    <xdr:to>
      <xdr:col>2</xdr:col>
      <xdr:colOff>692150</xdr:colOff>
      <xdr:row>35</xdr:row>
      <xdr:rowOff>13730</xdr:rowOff>
    </xdr:to>
    <xdr:sp macro="" textlink="">
      <xdr:nvSpPr>
        <xdr:cNvPr id="140" name="円/楕円 139"/>
        <xdr:cNvSpPr/>
      </xdr:nvSpPr>
      <xdr:spPr bwMode="auto">
        <a:xfrm>
          <a:off x="2857500" y="65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341407</xdr:rowOff>
    </xdr:from>
    <xdr:ext cx="762000" cy="259045"/>
    <xdr:sp macro="" textlink="">
      <xdr:nvSpPr>
        <xdr:cNvPr id="141" name="テキスト ボックス 140"/>
        <xdr:cNvSpPr txBox="1"/>
      </xdr:nvSpPr>
      <xdr:spPr>
        <a:xfrm>
          <a:off x="2527300" y="66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94369</xdr:rowOff>
    </xdr:from>
    <xdr:to>
      <xdr:col>6</xdr:col>
      <xdr:colOff>511175</xdr:colOff>
      <xdr:row>36</xdr:row>
      <xdr:rowOff>96517</xdr:rowOff>
    </xdr:to>
    <xdr:cxnSp macro="">
      <xdr:nvCxnSpPr>
        <xdr:cNvPr id="59" name="直線コネクタ 58"/>
        <xdr:cNvCxnSpPr/>
      </xdr:nvCxnSpPr>
      <xdr:spPr>
        <a:xfrm>
          <a:off x="3797300" y="6266569"/>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94369</xdr:rowOff>
    </xdr:from>
    <xdr:to>
      <xdr:col>5</xdr:col>
      <xdr:colOff>358775</xdr:colOff>
      <xdr:row>36</xdr:row>
      <xdr:rowOff>100518</xdr:rowOff>
    </xdr:to>
    <xdr:cxnSp macro="">
      <xdr:nvCxnSpPr>
        <xdr:cNvPr id="62" name="直線コネクタ 61"/>
        <xdr:cNvCxnSpPr/>
      </xdr:nvCxnSpPr>
      <xdr:spPr>
        <a:xfrm flipV="1">
          <a:off x="2908300" y="626656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51872</xdr:rowOff>
    </xdr:from>
    <xdr:to>
      <xdr:col>4</xdr:col>
      <xdr:colOff>155575</xdr:colOff>
      <xdr:row>36</xdr:row>
      <xdr:rowOff>100518</xdr:rowOff>
    </xdr:to>
    <xdr:cxnSp macro="">
      <xdr:nvCxnSpPr>
        <xdr:cNvPr id="65" name="直線コネクタ 64"/>
        <xdr:cNvCxnSpPr/>
      </xdr:nvCxnSpPr>
      <xdr:spPr>
        <a:xfrm>
          <a:off x="2019300" y="6224072"/>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118440</xdr:rowOff>
    </xdr:from>
    <xdr:to>
      <xdr:col>2</xdr:col>
      <xdr:colOff>638175</xdr:colOff>
      <xdr:row>36</xdr:row>
      <xdr:rowOff>51872</xdr:rowOff>
    </xdr:to>
    <xdr:cxnSp macro="">
      <xdr:nvCxnSpPr>
        <xdr:cNvPr id="68" name="直線コネクタ 67"/>
        <xdr:cNvCxnSpPr/>
      </xdr:nvCxnSpPr>
      <xdr:spPr>
        <a:xfrm>
          <a:off x="1130300" y="6119190"/>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45717</xdr:rowOff>
    </xdr:from>
    <xdr:to>
      <xdr:col>6</xdr:col>
      <xdr:colOff>561975</xdr:colOff>
      <xdr:row>36</xdr:row>
      <xdr:rowOff>147317</xdr:rowOff>
    </xdr:to>
    <xdr:sp macro="" textlink="">
      <xdr:nvSpPr>
        <xdr:cNvPr id="78" name="円/楕円 77"/>
        <xdr:cNvSpPr/>
      </xdr:nvSpPr>
      <xdr:spPr>
        <a:xfrm>
          <a:off x="45847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24144</xdr:rowOff>
    </xdr:from>
    <xdr:ext cx="534377" cy="259045"/>
    <xdr:sp macro="" textlink="">
      <xdr:nvSpPr>
        <xdr:cNvPr id="79" name="人件費該当値テキスト"/>
        <xdr:cNvSpPr txBox="1"/>
      </xdr:nvSpPr>
      <xdr:spPr>
        <a:xfrm>
          <a:off x="4686300" y="619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43569</xdr:rowOff>
    </xdr:from>
    <xdr:to>
      <xdr:col>5</xdr:col>
      <xdr:colOff>409575</xdr:colOff>
      <xdr:row>36</xdr:row>
      <xdr:rowOff>145169</xdr:rowOff>
    </xdr:to>
    <xdr:sp macro="" textlink="">
      <xdr:nvSpPr>
        <xdr:cNvPr id="80" name="円/楕円 79"/>
        <xdr:cNvSpPr/>
      </xdr:nvSpPr>
      <xdr:spPr>
        <a:xfrm>
          <a:off x="3746500" y="6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136296</xdr:rowOff>
    </xdr:from>
    <xdr:ext cx="534377" cy="259045"/>
    <xdr:sp macro="" textlink="">
      <xdr:nvSpPr>
        <xdr:cNvPr id="81" name="テキスト ボックス 80"/>
        <xdr:cNvSpPr txBox="1"/>
      </xdr:nvSpPr>
      <xdr:spPr>
        <a:xfrm>
          <a:off x="3530111" y="63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49718</xdr:rowOff>
    </xdr:from>
    <xdr:to>
      <xdr:col>4</xdr:col>
      <xdr:colOff>206375</xdr:colOff>
      <xdr:row>36</xdr:row>
      <xdr:rowOff>151318</xdr:rowOff>
    </xdr:to>
    <xdr:sp macro="" textlink="">
      <xdr:nvSpPr>
        <xdr:cNvPr id="82" name="円/楕円 81"/>
        <xdr:cNvSpPr/>
      </xdr:nvSpPr>
      <xdr:spPr>
        <a:xfrm>
          <a:off x="2857500" y="62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142445</xdr:rowOff>
    </xdr:from>
    <xdr:ext cx="534377" cy="259045"/>
    <xdr:sp macro="" textlink="">
      <xdr:nvSpPr>
        <xdr:cNvPr id="83" name="テキスト ボックス 82"/>
        <xdr:cNvSpPr txBox="1"/>
      </xdr:nvSpPr>
      <xdr:spPr>
        <a:xfrm>
          <a:off x="2641111" y="63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1072</xdr:rowOff>
    </xdr:from>
    <xdr:to>
      <xdr:col>3</xdr:col>
      <xdr:colOff>3175</xdr:colOff>
      <xdr:row>36</xdr:row>
      <xdr:rowOff>102672</xdr:rowOff>
    </xdr:to>
    <xdr:sp macro="" textlink="">
      <xdr:nvSpPr>
        <xdr:cNvPr id="84" name="円/楕円 83"/>
        <xdr:cNvSpPr/>
      </xdr:nvSpPr>
      <xdr:spPr>
        <a:xfrm>
          <a:off x="1968500" y="61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93799</xdr:rowOff>
    </xdr:from>
    <xdr:ext cx="534377" cy="259045"/>
    <xdr:sp macro="" textlink="">
      <xdr:nvSpPr>
        <xdr:cNvPr id="85" name="テキスト ボックス 84"/>
        <xdr:cNvSpPr txBox="1"/>
      </xdr:nvSpPr>
      <xdr:spPr>
        <a:xfrm>
          <a:off x="1752111" y="62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67640</xdr:rowOff>
    </xdr:from>
    <xdr:to>
      <xdr:col>1</xdr:col>
      <xdr:colOff>485775</xdr:colOff>
      <xdr:row>35</xdr:row>
      <xdr:rowOff>169240</xdr:rowOff>
    </xdr:to>
    <xdr:sp macro="" textlink="">
      <xdr:nvSpPr>
        <xdr:cNvPr id="86" name="円/楕円 85"/>
        <xdr:cNvSpPr/>
      </xdr:nvSpPr>
      <xdr:spPr>
        <a:xfrm>
          <a:off x="1079500" y="60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160367</xdr:rowOff>
    </xdr:from>
    <xdr:ext cx="534377" cy="259045"/>
    <xdr:sp macro="" textlink="">
      <xdr:nvSpPr>
        <xdr:cNvPr id="87" name="テキスト ボックス 86"/>
        <xdr:cNvSpPr txBox="1"/>
      </xdr:nvSpPr>
      <xdr:spPr>
        <a:xfrm>
          <a:off x="863111" y="61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100209</xdr:rowOff>
    </xdr:from>
    <xdr:to>
      <xdr:col>6</xdr:col>
      <xdr:colOff>511175</xdr:colOff>
      <xdr:row>55</xdr:row>
      <xdr:rowOff>3054</xdr:rowOff>
    </xdr:to>
    <xdr:cxnSp macro="">
      <xdr:nvCxnSpPr>
        <xdr:cNvPr id="117" name="直線コネクタ 116"/>
        <xdr:cNvCxnSpPr/>
      </xdr:nvCxnSpPr>
      <xdr:spPr>
        <a:xfrm flipV="1">
          <a:off x="3797300" y="935850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3054</xdr:rowOff>
    </xdr:from>
    <xdr:to>
      <xdr:col>5</xdr:col>
      <xdr:colOff>358775</xdr:colOff>
      <xdr:row>55</xdr:row>
      <xdr:rowOff>34068</xdr:rowOff>
    </xdr:to>
    <xdr:cxnSp macro="">
      <xdr:nvCxnSpPr>
        <xdr:cNvPr id="120" name="直線コネクタ 119"/>
        <xdr:cNvCxnSpPr/>
      </xdr:nvCxnSpPr>
      <xdr:spPr>
        <a:xfrm flipV="1">
          <a:off x="2908300" y="9432804"/>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34068</xdr:rowOff>
    </xdr:from>
    <xdr:to>
      <xdr:col>4</xdr:col>
      <xdr:colOff>155575</xdr:colOff>
      <xdr:row>55</xdr:row>
      <xdr:rowOff>81693</xdr:rowOff>
    </xdr:to>
    <xdr:cxnSp macro="">
      <xdr:nvCxnSpPr>
        <xdr:cNvPr id="123" name="直線コネクタ 122"/>
        <xdr:cNvCxnSpPr/>
      </xdr:nvCxnSpPr>
      <xdr:spPr>
        <a:xfrm flipV="1">
          <a:off x="2019300" y="946381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62605</xdr:rowOff>
    </xdr:from>
    <xdr:to>
      <xdr:col>2</xdr:col>
      <xdr:colOff>638175</xdr:colOff>
      <xdr:row>55</xdr:row>
      <xdr:rowOff>81693</xdr:rowOff>
    </xdr:to>
    <xdr:cxnSp macro="">
      <xdr:nvCxnSpPr>
        <xdr:cNvPr id="126" name="直線コネクタ 125"/>
        <xdr:cNvCxnSpPr/>
      </xdr:nvCxnSpPr>
      <xdr:spPr>
        <a:xfrm>
          <a:off x="1130300" y="949235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49409</xdr:rowOff>
    </xdr:from>
    <xdr:to>
      <xdr:col>6</xdr:col>
      <xdr:colOff>561975</xdr:colOff>
      <xdr:row>54</xdr:row>
      <xdr:rowOff>151009</xdr:rowOff>
    </xdr:to>
    <xdr:sp macro="" textlink="">
      <xdr:nvSpPr>
        <xdr:cNvPr id="136" name="円/楕円 135"/>
        <xdr:cNvSpPr/>
      </xdr:nvSpPr>
      <xdr:spPr>
        <a:xfrm>
          <a:off x="4584700" y="9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72286</xdr:rowOff>
    </xdr:from>
    <xdr:ext cx="534377" cy="259045"/>
    <xdr:sp macro="" textlink="">
      <xdr:nvSpPr>
        <xdr:cNvPr id="137" name="物件費該当値テキスト"/>
        <xdr:cNvSpPr txBox="1"/>
      </xdr:nvSpPr>
      <xdr:spPr>
        <a:xfrm>
          <a:off x="4686300" y="91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123704</xdr:rowOff>
    </xdr:from>
    <xdr:to>
      <xdr:col>5</xdr:col>
      <xdr:colOff>409575</xdr:colOff>
      <xdr:row>55</xdr:row>
      <xdr:rowOff>53854</xdr:rowOff>
    </xdr:to>
    <xdr:sp macro="" textlink="">
      <xdr:nvSpPr>
        <xdr:cNvPr id="138" name="円/楕円 137"/>
        <xdr:cNvSpPr/>
      </xdr:nvSpPr>
      <xdr:spPr>
        <a:xfrm>
          <a:off x="3746500" y="93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44981</xdr:rowOff>
    </xdr:from>
    <xdr:ext cx="534377" cy="259045"/>
    <xdr:sp macro="" textlink="">
      <xdr:nvSpPr>
        <xdr:cNvPr id="139" name="テキスト ボックス 138"/>
        <xdr:cNvSpPr txBox="1"/>
      </xdr:nvSpPr>
      <xdr:spPr>
        <a:xfrm>
          <a:off x="3530111" y="94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154718</xdr:rowOff>
    </xdr:from>
    <xdr:to>
      <xdr:col>4</xdr:col>
      <xdr:colOff>206375</xdr:colOff>
      <xdr:row>55</xdr:row>
      <xdr:rowOff>84868</xdr:rowOff>
    </xdr:to>
    <xdr:sp macro="" textlink="">
      <xdr:nvSpPr>
        <xdr:cNvPr id="140" name="円/楕円 139"/>
        <xdr:cNvSpPr/>
      </xdr:nvSpPr>
      <xdr:spPr>
        <a:xfrm>
          <a:off x="2857500" y="94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75995</xdr:rowOff>
    </xdr:from>
    <xdr:ext cx="534377" cy="259045"/>
    <xdr:sp macro="" textlink="">
      <xdr:nvSpPr>
        <xdr:cNvPr id="141" name="テキスト ボックス 140"/>
        <xdr:cNvSpPr txBox="1"/>
      </xdr:nvSpPr>
      <xdr:spPr>
        <a:xfrm>
          <a:off x="2641111" y="9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30893</xdr:rowOff>
    </xdr:from>
    <xdr:to>
      <xdr:col>3</xdr:col>
      <xdr:colOff>3175</xdr:colOff>
      <xdr:row>55</xdr:row>
      <xdr:rowOff>132493</xdr:rowOff>
    </xdr:to>
    <xdr:sp macro="" textlink="">
      <xdr:nvSpPr>
        <xdr:cNvPr id="142" name="円/楕円 141"/>
        <xdr:cNvSpPr/>
      </xdr:nvSpPr>
      <xdr:spPr>
        <a:xfrm>
          <a:off x="1968500" y="94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123620</xdr:rowOff>
    </xdr:from>
    <xdr:ext cx="534377" cy="259045"/>
    <xdr:sp macro="" textlink="">
      <xdr:nvSpPr>
        <xdr:cNvPr id="143" name="テキスト ボックス 142"/>
        <xdr:cNvSpPr txBox="1"/>
      </xdr:nvSpPr>
      <xdr:spPr>
        <a:xfrm>
          <a:off x="1752111" y="9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11805</xdr:rowOff>
    </xdr:from>
    <xdr:to>
      <xdr:col>1</xdr:col>
      <xdr:colOff>485775</xdr:colOff>
      <xdr:row>55</xdr:row>
      <xdr:rowOff>113405</xdr:rowOff>
    </xdr:to>
    <xdr:sp macro="" textlink="">
      <xdr:nvSpPr>
        <xdr:cNvPr id="144" name="円/楕円 143"/>
        <xdr:cNvSpPr/>
      </xdr:nvSpPr>
      <xdr:spPr>
        <a:xfrm>
          <a:off x="1079500" y="94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104532</xdr:rowOff>
    </xdr:from>
    <xdr:ext cx="534377" cy="259045"/>
    <xdr:sp macro="" textlink="">
      <xdr:nvSpPr>
        <xdr:cNvPr id="145" name="テキスト ボックス 144"/>
        <xdr:cNvSpPr txBox="1"/>
      </xdr:nvSpPr>
      <xdr:spPr>
        <a:xfrm>
          <a:off x="863111" y="95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51198</xdr:rowOff>
    </xdr:from>
    <xdr:to>
      <xdr:col>6</xdr:col>
      <xdr:colOff>511175</xdr:colOff>
      <xdr:row>78</xdr:row>
      <xdr:rowOff>117494</xdr:rowOff>
    </xdr:to>
    <xdr:cxnSp macro="">
      <xdr:nvCxnSpPr>
        <xdr:cNvPr id="176" name="直線コネクタ 175"/>
        <xdr:cNvCxnSpPr/>
      </xdr:nvCxnSpPr>
      <xdr:spPr>
        <a:xfrm>
          <a:off x="3797300" y="13424298"/>
          <a:ext cx="8382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79611</xdr:rowOff>
    </xdr:from>
    <xdr:to>
      <xdr:col>5</xdr:col>
      <xdr:colOff>358775</xdr:colOff>
      <xdr:row>78</xdr:row>
      <xdr:rowOff>51198</xdr:rowOff>
    </xdr:to>
    <xdr:cxnSp macro="">
      <xdr:nvCxnSpPr>
        <xdr:cNvPr id="179" name="直線コネクタ 178"/>
        <xdr:cNvCxnSpPr/>
      </xdr:nvCxnSpPr>
      <xdr:spPr>
        <a:xfrm>
          <a:off x="2908300" y="13281261"/>
          <a:ext cx="889000" cy="14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71774</xdr:rowOff>
    </xdr:from>
    <xdr:to>
      <xdr:col>4</xdr:col>
      <xdr:colOff>155575</xdr:colOff>
      <xdr:row>77</xdr:row>
      <xdr:rowOff>79611</xdr:rowOff>
    </xdr:to>
    <xdr:cxnSp macro="">
      <xdr:nvCxnSpPr>
        <xdr:cNvPr id="182" name="直線コネクタ 181"/>
        <xdr:cNvCxnSpPr/>
      </xdr:nvCxnSpPr>
      <xdr:spPr>
        <a:xfrm>
          <a:off x="2019300" y="13273424"/>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71774</xdr:rowOff>
    </xdr:from>
    <xdr:to>
      <xdr:col>2</xdr:col>
      <xdr:colOff>638175</xdr:colOff>
      <xdr:row>77</xdr:row>
      <xdr:rowOff>171377</xdr:rowOff>
    </xdr:to>
    <xdr:cxnSp macro="">
      <xdr:nvCxnSpPr>
        <xdr:cNvPr id="185" name="直線コネクタ 184"/>
        <xdr:cNvCxnSpPr/>
      </xdr:nvCxnSpPr>
      <xdr:spPr>
        <a:xfrm flipV="1">
          <a:off x="1130300" y="13273424"/>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66694</xdr:rowOff>
    </xdr:from>
    <xdr:to>
      <xdr:col>6</xdr:col>
      <xdr:colOff>561975</xdr:colOff>
      <xdr:row>78</xdr:row>
      <xdr:rowOff>168294</xdr:rowOff>
    </xdr:to>
    <xdr:sp macro="" textlink="">
      <xdr:nvSpPr>
        <xdr:cNvPr id="195" name="円/楕円 194"/>
        <xdr:cNvSpPr/>
      </xdr:nvSpPr>
      <xdr:spPr>
        <a:xfrm>
          <a:off x="4584700" y="134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153071</xdr:rowOff>
    </xdr:from>
    <xdr:ext cx="378565" cy="259045"/>
    <xdr:sp macro="" textlink="">
      <xdr:nvSpPr>
        <xdr:cNvPr id="196" name="維持補修費該当値テキスト"/>
        <xdr:cNvSpPr txBox="1"/>
      </xdr:nvSpPr>
      <xdr:spPr>
        <a:xfrm>
          <a:off x="4686300" y="13354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398</xdr:rowOff>
    </xdr:from>
    <xdr:to>
      <xdr:col>5</xdr:col>
      <xdr:colOff>409575</xdr:colOff>
      <xdr:row>78</xdr:row>
      <xdr:rowOff>101998</xdr:rowOff>
    </xdr:to>
    <xdr:sp macro="" textlink="">
      <xdr:nvSpPr>
        <xdr:cNvPr id="197" name="円/楕円 196"/>
        <xdr:cNvSpPr/>
      </xdr:nvSpPr>
      <xdr:spPr>
        <a:xfrm>
          <a:off x="37465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93125</xdr:rowOff>
    </xdr:from>
    <xdr:ext cx="469744" cy="259045"/>
    <xdr:sp macro="" textlink="">
      <xdr:nvSpPr>
        <xdr:cNvPr id="198" name="テキスト ボックス 197"/>
        <xdr:cNvSpPr txBox="1"/>
      </xdr:nvSpPr>
      <xdr:spPr>
        <a:xfrm>
          <a:off x="3562427" y="134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28811</xdr:rowOff>
    </xdr:from>
    <xdr:to>
      <xdr:col>4</xdr:col>
      <xdr:colOff>206375</xdr:colOff>
      <xdr:row>77</xdr:row>
      <xdr:rowOff>130411</xdr:rowOff>
    </xdr:to>
    <xdr:sp macro="" textlink="">
      <xdr:nvSpPr>
        <xdr:cNvPr id="199" name="円/楕円 198"/>
        <xdr:cNvSpPr/>
      </xdr:nvSpPr>
      <xdr:spPr>
        <a:xfrm>
          <a:off x="2857500" y="132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121538</xdr:rowOff>
    </xdr:from>
    <xdr:ext cx="469744" cy="259045"/>
    <xdr:sp macro="" textlink="">
      <xdr:nvSpPr>
        <xdr:cNvPr id="200" name="テキスト ボックス 199"/>
        <xdr:cNvSpPr txBox="1"/>
      </xdr:nvSpPr>
      <xdr:spPr>
        <a:xfrm>
          <a:off x="2673427" y="1332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20974</xdr:rowOff>
    </xdr:from>
    <xdr:to>
      <xdr:col>3</xdr:col>
      <xdr:colOff>3175</xdr:colOff>
      <xdr:row>77</xdr:row>
      <xdr:rowOff>122574</xdr:rowOff>
    </xdr:to>
    <xdr:sp macro="" textlink="">
      <xdr:nvSpPr>
        <xdr:cNvPr id="201" name="円/楕円 200"/>
        <xdr:cNvSpPr/>
      </xdr:nvSpPr>
      <xdr:spPr>
        <a:xfrm>
          <a:off x="1968500" y="132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113701</xdr:rowOff>
    </xdr:from>
    <xdr:ext cx="469744" cy="259045"/>
    <xdr:sp macro="" textlink="">
      <xdr:nvSpPr>
        <xdr:cNvPr id="202" name="テキスト ボックス 201"/>
        <xdr:cNvSpPr txBox="1"/>
      </xdr:nvSpPr>
      <xdr:spPr>
        <a:xfrm>
          <a:off x="1784427" y="1331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120577</xdr:rowOff>
    </xdr:from>
    <xdr:to>
      <xdr:col>1</xdr:col>
      <xdr:colOff>485775</xdr:colOff>
      <xdr:row>78</xdr:row>
      <xdr:rowOff>50727</xdr:rowOff>
    </xdr:to>
    <xdr:sp macro="" textlink="">
      <xdr:nvSpPr>
        <xdr:cNvPr id="203" name="円/楕円 202"/>
        <xdr:cNvSpPr/>
      </xdr:nvSpPr>
      <xdr:spPr>
        <a:xfrm>
          <a:off x="1079500" y="133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41854</xdr:rowOff>
    </xdr:from>
    <xdr:ext cx="469744" cy="259045"/>
    <xdr:sp macro="" textlink="">
      <xdr:nvSpPr>
        <xdr:cNvPr id="204" name="テキスト ボックス 203"/>
        <xdr:cNvSpPr txBox="1"/>
      </xdr:nvSpPr>
      <xdr:spPr>
        <a:xfrm>
          <a:off x="895427" y="1341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64185</xdr:rowOff>
    </xdr:from>
    <xdr:to>
      <xdr:col>6</xdr:col>
      <xdr:colOff>511175</xdr:colOff>
      <xdr:row>96</xdr:row>
      <xdr:rowOff>113697</xdr:rowOff>
    </xdr:to>
    <xdr:cxnSp macro="">
      <xdr:nvCxnSpPr>
        <xdr:cNvPr id="234" name="直線コネクタ 233"/>
        <xdr:cNvCxnSpPr/>
      </xdr:nvCxnSpPr>
      <xdr:spPr>
        <a:xfrm flipV="1">
          <a:off x="3797300" y="16523385"/>
          <a:ext cx="838200" cy="4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113697</xdr:rowOff>
    </xdr:from>
    <xdr:to>
      <xdr:col>5</xdr:col>
      <xdr:colOff>358775</xdr:colOff>
      <xdr:row>97</xdr:row>
      <xdr:rowOff>59423</xdr:rowOff>
    </xdr:to>
    <xdr:cxnSp macro="">
      <xdr:nvCxnSpPr>
        <xdr:cNvPr id="237" name="直線コネクタ 236"/>
        <xdr:cNvCxnSpPr/>
      </xdr:nvCxnSpPr>
      <xdr:spPr>
        <a:xfrm flipV="1">
          <a:off x="2908300" y="16572897"/>
          <a:ext cx="889000" cy="1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59423</xdr:rowOff>
    </xdr:from>
    <xdr:to>
      <xdr:col>4</xdr:col>
      <xdr:colOff>155575</xdr:colOff>
      <xdr:row>97</xdr:row>
      <xdr:rowOff>84359</xdr:rowOff>
    </xdr:to>
    <xdr:cxnSp macro="">
      <xdr:nvCxnSpPr>
        <xdr:cNvPr id="240" name="直線コネクタ 239"/>
        <xdr:cNvCxnSpPr/>
      </xdr:nvCxnSpPr>
      <xdr:spPr>
        <a:xfrm flipV="1">
          <a:off x="2019300" y="16690073"/>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46774</xdr:rowOff>
    </xdr:from>
    <xdr:to>
      <xdr:col>2</xdr:col>
      <xdr:colOff>638175</xdr:colOff>
      <xdr:row>97</xdr:row>
      <xdr:rowOff>84359</xdr:rowOff>
    </xdr:to>
    <xdr:cxnSp macro="">
      <xdr:nvCxnSpPr>
        <xdr:cNvPr id="243" name="直線コネクタ 242"/>
        <xdr:cNvCxnSpPr/>
      </xdr:nvCxnSpPr>
      <xdr:spPr>
        <a:xfrm>
          <a:off x="1130300" y="1667742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13385</xdr:rowOff>
    </xdr:from>
    <xdr:to>
      <xdr:col>6</xdr:col>
      <xdr:colOff>561975</xdr:colOff>
      <xdr:row>96</xdr:row>
      <xdr:rowOff>114985</xdr:rowOff>
    </xdr:to>
    <xdr:sp macro="" textlink="">
      <xdr:nvSpPr>
        <xdr:cNvPr id="253" name="円/楕円 252"/>
        <xdr:cNvSpPr/>
      </xdr:nvSpPr>
      <xdr:spPr>
        <a:xfrm>
          <a:off x="4584700" y="164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163262</xdr:rowOff>
    </xdr:from>
    <xdr:ext cx="534377" cy="259045"/>
    <xdr:sp macro="" textlink="">
      <xdr:nvSpPr>
        <xdr:cNvPr id="254" name="扶助費該当値テキスト"/>
        <xdr:cNvSpPr txBox="1"/>
      </xdr:nvSpPr>
      <xdr:spPr>
        <a:xfrm>
          <a:off x="4686300" y="164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62897</xdr:rowOff>
    </xdr:from>
    <xdr:to>
      <xdr:col>5</xdr:col>
      <xdr:colOff>409575</xdr:colOff>
      <xdr:row>96</xdr:row>
      <xdr:rowOff>164497</xdr:rowOff>
    </xdr:to>
    <xdr:sp macro="" textlink="">
      <xdr:nvSpPr>
        <xdr:cNvPr id="255" name="円/楕円 254"/>
        <xdr:cNvSpPr/>
      </xdr:nvSpPr>
      <xdr:spPr>
        <a:xfrm>
          <a:off x="3746500" y="16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155624</xdr:rowOff>
    </xdr:from>
    <xdr:ext cx="534377" cy="259045"/>
    <xdr:sp macro="" textlink="">
      <xdr:nvSpPr>
        <xdr:cNvPr id="256" name="テキスト ボックス 255"/>
        <xdr:cNvSpPr txBox="1"/>
      </xdr:nvSpPr>
      <xdr:spPr>
        <a:xfrm>
          <a:off x="3530111" y="166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8623</xdr:rowOff>
    </xdr:from>
    <xdr:to>
      <xdr:col>4</xdr:col>
      <xdr:colOff>206375</xdr:colOff>
      <xdr:row>97</xdr:row>
      <xdr:rowOff>110223</xdr:rowOff>
    </xdr:to>
    <xdr:sp macro="" textlink="">
      <xdr:nvSpPr>
        <xdr:cNvPr id="257" name="円/楕円 256"/>
        <xdr:cNvSpPr/>
      </xdr:nvSpPr>
      <xdr:spPr>
        <a:xfrm>
          <a:off x="2857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101350</xdr:rowOff>
    </xdr:from>
    <xdr:ext cx="534377" cy="259045"/>
    <xdr:sp macro="" textlink="">
      <xdr:nvSpPr>
        <xdr:cNvPr id="258" name="テキスト ボックス 257"/>
        <xdr:cNvSpPr txBox="1"/>
      </xdr:nvSpPr>
      <xdr:spPr>
        <a:xfrm>
          <a:off x="2641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33559</xdr:rowOff>
    </xdr:from>
    <xdr:to>
      <xdr:col>3</xdr:col>
      <xdr:colOff>3175</xdr:colOff>
      <xdr:row>97</xdr:row>
      <xdr:rowOff>135159</xdr:rowOff>
    </xdr:to>
    <xdr:sp macro="" textlink="">
      <xdr:nvSpPr>
        <xdr:cNvPr id="259" name="円/楕円 258"/>
        <xdr:cNvSpPr/>
      </xdr:nvSpPr>
      <xdr:spPr>
        <a:xfrm>
          <a:off x="1968500" y="16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126286</xdr:rowOff>
    </xdr:from>
    <xdr:ext cx="534377" cy="259045"/>
    <xdr:sp macro="" textlink="">
      <xdr:nvSpPr>
        <xdr:cNvPr id="260" name="テキスト ボックス 259"/>
        <xdr:cNvSpPr txBox="1"/>
      </xdr:nvSpPr>
      <xdr:spPr>
        <a:xfrm>
          <a:off x="1752111" y="167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167424</xdr:rowOff>
    </xdr:from>
    <xdr:to>
      <xdr:col>1</xdr:col>
      <xdr:colOff>485775</xdr:colOff>
      <xdr:row>97</xdr:row>
      <xdr:rowOff>97574</xdr:rowOff>
    </xdr:to>
    <xdr:sp macro="" textlink="">
      <xdr:nvSpPr>
        <xdr:cNvPr id="261" name="円/楕円 260"/>
        <xdr:cNvSpPr/>
      </xdr:nvSpPr>
      <xdr:spPr>
        <a:xfrm>
          <a:off x="1079500" y="166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88701</xdr:rowOff>
    </xdr:from>
    <xdr:ext cx="534377" cy="259045"/>
    <xdr:sp macro="" textlink="">
      <xdr:nvSpPr>
        <xdr:cNvPr id="262" name="テキスト ボックス 261"/>
        <xdr:cNvSpPr txBox="1"/>
      </xdr:nvSpPr>
      <xdr:spPr>
        <a:xfrm>
          <a:off x="863111" y="167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64249</xdr:rowOff>
    </xdr:from>
    <xdr:to>
      <xdr:col>15</xdr:col>
      <xdr:colOff>180975</xdr:colOff>
      <xdr:row>36</xdr:row>
      <xdr:rowOff>73508</xdr:rowOff>
    </xdr:to>
    <xdr:cxnSp macro="">
      <xdr:nvCxnSpPr>
        <xdr:cNvPr id="291" name="直線コネクタ 290"/>
        <xdr:cNvCxnSpPr/>
      </xdr:nvCxnSpPr>
      <xdr:spPr>
        <a:xfrm flipV="1">
          <a:off x="9639300" y="6236449"/>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73508</xdr:rowOff>
    </xdr:from>
    <xdr:to>
      <xdr:col>14</xdr:col>
      <xdr:colOff>28575</xdr:colOff>
      <xdr:row>36</xdr:row>
      <xdr:rowOff>83287</xdr:rowOff>
    </xdr:to>
    <xdr:cxnSp macro="">
      <xdr:nvCxnSpPr>
        <xdr:cNvPr id="294" name="直線コネクタ 293"/>
        <xdr:cNvCxnSpPr/>
      </xdr:nvCxnSpPr>
      <xdr:spPr>
        <a:xfrm flipV="1">
          <a:off x="8750300" y="624570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83287</xdr:rowOff>
    </xdr:from>
    <xdr:to>
      <xdr:col>12</xdr:col>
      <xdr:colOff>511175</xdr:colOff>
      <xdr:row>36</xdr:row>
      <xdr:rowOff>148209</xdr:rowOff>
    </xdr:to>
    <xdr:cxnSp macro="">
      <xdr:nvCxnSpPr>
        <xdr:cNvPr id="297" name="直線コネクタ 296"/>
        <xdr:cNvCxnSpPr/>
      </xdr:nvCxnSpPr>
      <xdr:spPr>
        <a:xfrm flipV="1">
          <a:off x="7861300" y="625548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116802</xdr:rowOff>
    </xdr:from>
    <xdr:to>
      <xdr:col>11</xdr:col>
      <xdr:colOff>307975</xdr:colOff>
      <xdr:row>36</xdr:row>
      <xdr:rowOff>148209</xdr:rowOff>
    </xdr:to>
    <xdr:cxnSp macro="">
      <xdr:nvCxnSpPr>
        <xdr:cNvPr id="300" name="直線コネクタ 299"/>
        <xdr:cNvCxnSpPr/>
      </xdr:nvCxnSpPr>
      <xdr:spPr>
        <a:xfrm>
          <a:off x="6972300" y="6289002"/>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38396</xdr:rowOff>
    </xdr:from>
    <xdr:ext cx="534377" cy="259045"/>
    <xdr:sp macro="" textlink="">
      <xdr:nvSpPr>
        <xdr:cNvPr id="302" name="テキスト ボックス 301"/>
        <xdr:cNvSpPr txBox="1"/>
      </xdr:nvSpPr>
      <xdr:spPr>
        <a:xfrm>
          <a:off x="7594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13449</xdr:rowOff>
    </xdr:from>
    <xdr:to>
      <xdr:col>15</xdr:col>
      <xdr:colOff>231775</xdr:colOff>
      <xdr:row>36</xdr:row>
      <xdr:rowOff>115049</xdr:rowOff>
    </xdr:to>
    <xdr:sp macro="" textlink="">
      <xdr:nvSpPr>
        <xdr:cNvPr id="310" name="円/楕円 309"/>
        <xdr:cNvSpPr/>
      </xdr:nvSpPr>
      <xdr:spPr>
        <a:xfrm>
          <a:off x="10426700" y="61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163326</xdr:rowOff>
    </xdr:from>
    <xdr:ext cx="534377" cy="259045"/>
    <xdr:sp macro="" textlink="">
      <xdr:nvSpPr>
        <xdr:cNvPr id="311" name="補助費等該当値テキスト"/>
        <xdr:cNvSpPr txBox="1"/>
      </xdr:nvSpPr>
      <xdr:spPr>
        <a:xfrm>
          <a:off x="10528300" y="61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22708</xdr:rowOff>
    </xdr:from>
    <xdr:to>
      <xdr:col>14</xdr:col>
      <xdr:colOff>79375</xdr:colOff>
      <xdr:row>36</xdr:row>
      <xdr:rowOff>124308</xdr:rowOff>
    </xdr:to>
    <xdr:sp macro="" textlink="">
      <xdr:nvSpPr>
        <xdr:cNvPr id="312" name="円/楕円 311"/>
        <xdr:cNvSpPr/>
      </xdr:nvSpPr>
      <xdr:spPr>
        <a:xfrm>
          <a:off x="9588500" y="61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115435</xdr:rowOff>
    </xdr:from>
    <xdr:ext cx="534377" cy="259045"/>
    <xdr:sp macro="" textlink="">
      <xdr:nvSpPr>
        <xdr:cNvPr id="313" name="テキスト ボックス 312"/>
        <xdr:cNvSpPr txBox="1"/>
      </xdr:nvSpPr>
      <xdr:spPr>
        <a:xfrm>
          <a:off x="9372111" y="62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32487</xdr:rowOff>
    </xdr:from>
    <xdr:to>
      <xdr:col>12</xdr:col>
      <xdr:colOff>561975</xdr:colOff>
      <xdr:row>36</xdr:row>
      <xdr:rowOff>134087</xdr:rowOff>
    </xdr:to>
    <xdr:sp macro="" textlink="">
      <xdr:nvSpPr>
        <xdr:cNvPr id="314" name="円/楕円 313"/>
        <xdr:cNvSpPr/>
      </xdr:nvSpPr>
      <xdr:spPr>
        <a:xfrm>
          <a:off x="8699500" y="62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125214</xdr:rowOff>
    </xdr:from>
    <xdr:ext cx="534377" cy="259045"/>
    <xdr:sp macro="" textlink="">
      <xdr:nvSpPr>
        <xdr:cNvPr id="315" name="テキスト ボックス 314"/>
        <xdr:cNvSpPr txBox="1"/>
      </xdr:nvSpPr>
      <xdr:spPr>
        <a:xfrm>
          <a:off x="8483111" y="62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97409</xdr:rowOff>
    </xdr:from>
    <xdr:to>
      <xdr:col>11</xdr:col>
      <xdr:colOff>358775</xdr:colOff>
      <xdr:row>37</xdr:row>
      <xdr:rowOff>27559</xdr:rowOff>
    </xdr:to>
    <xdr:sp macro="" textlink="">
      <xdr:nvSpPr>
        <xdr:cNvPr id="316" name="円/楕円 315"/>
        <xdr:cNvSpPr/>
      </xdr:nvSpPr>
      <xdr:spPr>
        <a:xfrm>
          <a:off x="78105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18686</xdr:rowOff>
    </xdr:from>
    <xdr:ext cx="534377" cy="259045"/>
    <xdr:sp macro="" textlink="">
      <xdr:nvSpPr>
        <xdr:cNvPr id="317" name="テキスト ボックス 316"/>
        <xdr:cNvSpPr txBox="1"/>
      </xdr:nvSpPr>
      <xdr:spPr>
        <a:xfrm>
          <a:off x="7594111" y="63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66002</xdr:rowOff>
    </xdr:from>
    <xdr:to>
      <xdr:col>10</xdr:col>
      <xdr:colOff>155575</xdr:colOff>
      <xdr:row>36</xdr:row>
      <xdr:rowOff>167602</xdr:rowOff>
    </xdr:to>
    <xdr:sp macro="" textlink="">
      <xdr:nvSpPr>
        <xdr:cNvPr id="318" name="円/楕円 317"/>
        <xdr:cNvSpPr/>
      </xdr:nvSpPr>
      <xdr:spPr>
        <a:xfrm>
          <a:off x="6921500" y="62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158729</xdr:rowOff>
    </xdr:from>
    <xdr:ext cx="534377" cy="259045"/>
    <xdr:sp macro="" textlink="">
      <xdr:nvSpPr>
        <xdr:cNvPr id="319" name="テキスト ボックス 318"/>
        <xdr:cNvSpPr txBox="1"/>
      </xdr:nvSpPr>
      <xdr:spPr>
        <a:xfrm>
          <a:off x="6705111" y="63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165891</xdr:rowOff>
    </xdr:from>
    <xdr:to>
      <xdr:col>15</xdr:col>
      <xdr:colOff>180975</xdr:colOff>
      <xdr:row>55</xdr:row>
      <xdr:rowOff>50187</xdr:rowOff>
    </xdr:to>
    <xdr:cxnSp macro="">
      <xdr:nvCxnSpPr>
        <xdr:cNvPr id="350" name="直線コネクタ 349"/>
        <xdr:cNvCxnSpPr/>
      </xdr:nvCxnSpPr>
      <xdr:spPr>
        <a:xfrm>
          <a:off x="9639300" y="9424191"/>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165891</xdr:rowOff>
    </xdr:from>
    <xdr:to>
      <xdr:col>14</xdr:col>
      <xdr:colOff>28575</xdr:colOff>
      <xdr:row>56</xdr:row>
      <xdr:rowOff>129609</xdr:rowOff>
    </xdr:to>
    <xdr:cxnSp macro="">
      <xdr:nvCxnSpPr>
        <xdr:cNvPr id="353" name="直線コネクタ 352"/>
        <xdr:cNvCxnSpPr/>
      </xdr:nvCxnSpPr>
      <xdr:spPr>
        <a:xfrm flipV="1">
          <a:off x="8750300" y="9424191"/>
          <a:ext cx="889000" cy="30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108279</xdr:rowOff>
    </xdr:from>
    <xdr:ext cx="534377" cy="259045"/>
    <xdr:sp macro="" textlink="">
      <xdr:nvSpPr>
        <xdr:cNvPr id="355" name="テキスト ボックス 354"/>
        <xdr:cNvSpPr txBox="1"/>
      </xdr:nvSpPr>
      <xdr:spPr>
        <a:xfrm>
          <a:off x="9372111" y="95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129609</xdr:rowOff>
    </xdr:from>
    <xdr:to>
      <xdr:col>12</xdr:col>
      <xdr:colOff>511175</xdr:colOff>
      <xdr:row>58</xdr:row>
      <xdr:rowOff>23647</xdr:rowOff>
    </xdr:to>
    <xdr:cxnSp macro="">
      <xdr:nvCxnSpPr>
        <xdr:cNvPr id="356" name="直線コネクタ 355"/>
        <xdr:cNvCxnSpPr/>
      </xdr:nvCxnSpPr>
      <xdr:spPr>
        <a:xfrm flipV="1">
          <a:off x="7861300" y="9730809"/>
          <a:ext cx="889000" cy="2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21786</xdr:rowOff>
    </xdr:from>
    <xdr:to>
      <xdr:col>11</xdr:col>
      <xdr:colOff>307975</xdr:colOff>
      <xdr:row>58</xdr:row>
      <xdr:rowOff>23647</xdr:rowOff>
    </xdr:to>
    <xdr:cxnSp macro="">
      <xdr:nvCxnSpPr>
        <xdr:cNvPr id="359" name="直線コネクタ 358"/>
        <xdr:cNvCxnSpPr/>
      </xdr:nvCxnSpPr>
      <xdr:spPr>
        <a:xfrm>
          <a:off x="6972300" y="9794436"/>
          <a:ext cx="889000" cy="1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170837</xdr:rowOff>
    </xdr:from>
    <xdr:to>
      <xdr:col>15</xdr:col>
      <xdr:colOff>231775</xdr:colOff>
      <xdr:row>55</xdr:row>
      <xdr:rowOff>100987</xdr:rowOff>
    </xdr:to>
    <xdr:sp macro="" textlink="">
      <xdr:nvSpPr>
        <xdr:cNvPr id="369" name="円/楕円 368"/>
        <xdr:cNvSpPr/>
      </xdr:nvSpPr>
      <xdr:spPr>
        <a:xfrm>
          <a:off x="10426700" y="9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22264</xdr:rowOff>
    </xdr:from>
    <xdr:ext cx="534377" cy="259045"/>
    <xdr:sp macro="" textlink="">
      <xdr:nvSpPr>
        <xdr:cNvPr id="370" name="普通建設事業費該当値テキスト"/>
        <xdr:cNvSpPr txBox="1"/>
      </xdr:nvSpPr>
      <xdr:spPr>
        <a:xfrm>
          <a:off x="10528300" y="928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115091</xdr:rowOff>
    </xdr:from>
    <xdr:to>
      <xdr:col>14</xdr:col>
      <xdr:colOff>79375</xdr:colOff>
      <xdr:row>55</xdr:row>
      <xdr:rowOff>45241</xdr:rowOff>
    </xdr:to>
    <xdr:sp macro="" textlink="">
      <xdr:nvSpPr>
        <xdr:cNvPr id="371" name="円/楕円 370"/>
        <xdr:cNvSpPr/>
      </xdr:nvSpPr>
      <xdr:spPr>
        <a:xfrm>
          <a:off x="9588500" y="93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61768</xdr:rowOff>
    </xdr:from>
    <xdr:ext cx="534377" cy="259045"/>
    <xdr:sp macro="" textlink="">
      <xdr:nvSpPr>
        <xdr:cNvPr id="372" name="テキスト ボックス 371"/>
        <xdr:cNvSpPr txBox="1"/>
      </xdr:nvSpPr>
      <xdr:spPr>
        <a:xfrm>
          <a:off x="9372111" y="91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78809</xdr:rowOff>
    </xdr:from>
    <xdr:to>
      <xdr:col>12</xdr:col>
      <xdr:colOff>561975</xdr:colOff>
      <xdr:row>57</xdr:row>
      <xdr:rowOff>8959</xdr:rowOff>
    </xdr:to>
    <xdr:sp macro="" textlink="">
      <xdr:nvSpPr>
        <xdr:cNvPr id="373" name="円/楕円 372"/>
        <xdr:cNvSpPr/>
      </xdr:nvSpPr>
      <xdr:spPr>
        <a:xfrm>
          <a:off x="8699500" y="9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86</xdr:rowOff>
    </xdr:from>
    <xdr:ext cx="534377" cy="259045"/>
    <xdr:sp macro="" textlink="">
      <xdr:nvSpPr>
        <xdr:cNvPr id="374" name="テキスト ボックス 373"/>
        <xdr:cNvSpPr txBox="1"/>
      </xdr:nvSpPr>
      <xdr:spPr>
        <a:xfrm>
          <a:off x="8483111" y="97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144297</xdr:rowOff>
    </xdr:from>
    <xdr:to>
      <xdr:col>11</xdr:col>
      <xdr:colOff>358775</xdr:colOff>
      <xdr:row>58</xdr:row>
      <xdr:rowOff>74447</xdr:rowOff>
    </xdr:to>
    <xdr:sp macro="" textlink="">
      <xdr:nvSpPr>
        <xdr:cNvPr id="375" name="円/楕円 374"/>
        <xdr:cNvSpPr/>
      </xdr:nvSpPr>
      <xdr:spPr>
        <a:xfrm>
          <a:off x="7810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65574</xdr:rowOff>
    </xdr:from>
    <xdr:ext cx="534377" cy="259045"/>
    <xdr:sp macro="" textlink="">
      <xdr:nvSpPr>
        <xdr:cNvPr id="376" name="テキスト ボックス 375"/>
        <xdr:cNvSpPr txBox="1"/>
      </xdr:nvSpPr>
      <xdr:spPr>
        <a:xfrm>
          <a:off x="7594111"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142436</xdr:rowOff>
    </xdr:from>
    <xdr:to>
      <xdr:col>10</xdr:col>
      <xdr:colOff>155575</xdr:colOff>
      <xdr:row>57</xdr:row>
      <xdr:rowOff>72586</xdr:rowOff>
    </xdr:to>
    <xdr:sp macro="" textlink="">
      <xdr:nvSpPr>
        <xdr:cNvPr id="377" name="円/楕円 376"/>
        <xdr:cNvSpPr/>
      </xdr:nvSpPr>
      <xdr:spPr>
        <a:xfrm>
          <a:off x="6921500" y="97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63713</xdr:rowOff>
    </xdr:from>
    <xdr:ext cx="534377" cy="259045"/>
    <xdr:sp macro="" textlink="">
      <xdr:nvSpPr>
        <xdr:cNvPr id="378" name="テキスト ボックス 377"/>
        <xdr:cNvSpPr txBox="1"/>
      </xdr:nvSpPr>
      <xdr:spPr>
        <a:xfrm>
          <a:off x="6705111" y="98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139080</xdr:rowOff>
    </xdr:from>
    <xdr:to>
      <xdr:col>15</xdr:col>
      <xdr:colOff>180975</xdr:colOff>
      <xdr:row>78</xdr:row>
      <xdr:rowOff>16959</xdr:rowOff>
    </xdr:to>
    <xdr:cxnSp macro="">
      <xdr:nvCxnSpPr>
        <xdr:cNvPr id="409" name="直線コネクタ 408"/>
        <xdr:cNvCxnSpPr/>
      </xdr:nvCxnSpPr>
      <xdr:spPr>
        <a:xfrm flipV="1">
          <a:off x="9639300" y="12654930"/>
          <a:ext cx="838200" cy="7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88280</xdr:rowOff>
    </xdr:from>
    <xdr:to>
      <xdr:col>15</xdr:col>
      <xdr:colOff>231775</xdr:colOff>
      <xdr:row>74</xdr:row>
      <xdr:rowOff>18430</xdr:rowOff>
    </xdr:to>
    <xdr:sp macro="" textlink="">
      <xdr:nvSpPr>
        <xdr:cNvPr id="419" name="円/楕円 418"/>
        <xdr:cNvSpPr/>
      </xdr:nvSpPr>
      <xdr:spPr>
        <a:xfrm>
          <a:off x="10426700" y="126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111157</xdr:rowOff>
    </xdr:from>
    <xdr:ext cx="534377" cy="259045"/>
    <xdr:sp macro="" textlink="">
      <xdr:nvSpPr>
        <xdr:cNvPr id="420" name="普通建設事業費 （ うち新規整備　）該当値テキスト"/>
        <xdr:cNvSpPr txBox="1"/>
      </xdr:nvSpPr>
      <xdr:spPr>
        <a:xfrm>
          <a:off x="10528300" y="1245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137609</xdr:rowOff>
    </xdr:from>
    <xdr:to>
      <xdr:col>14</xdr:col>
      <xdr:colOff>79375</xdr:colOff>
      <xdr:row>78</xdr:row>
      <xdr:rowOff>67759</xdr:rowOff>
    </xdr:to>
    <xdr:sp macro="" textlink="">
      <xdr:nvSpPr>
        <xdr:cNvPr id="421" name="円/楕円 420"/>
        <xdr:cNvSpPr/>
      </xdr:nvSpPr>
      <xdr:spPr>
        <a:xfrm>
          <a:off x="9588500" y="133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58886</xdr:rowOff>
    </xdr:from>
    <xdr:ext cx="534377" cy="259045"/>
    <xdr:sp macro="" textlink="">
      <xdr:nvSpPr>
        <xdr:cNvPr id="422" name="テキスト ボックス 421"/>
        <xdr:cNvSpPr txBox="1"/>
      </xdr:nvSpPr>
      <xdr:spPr>
        <a:xfrm>
          <a:off x="9372111" y="134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66988</xdr:rowOff>
    </xdr:from>
    <xdr:to>
      <xdr:col>15</xdr:col>
      <xdr:colOff>180975</xdr:colOff>
      <xdr:row>99</xdr:row>
      <xdr:rowOff>10720</xdr:rowOff>
    </xdr:to>
    <xdr:cxnSp macro="">
      <xdr:nvCxnSpPr>
        <xdr:cNvPr id="453" name="直線コネクタ 452"/>
        <xdr:cNvCxnSpPr/>
      </xdr:nvCxnSpPr>
      <xdr:spPr>
        <a:xfrm>
          <a:off x="9639300" y="16183288"/>
          <a:ext cx="838200" cy="80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23190</xdr:rowOff>
    </xdr:from>
    <xdr:ext cx="534377" cy="259045"/>
    <xdr:sp macro="" textlink="">
      <xdr:nvSpPr>
        <xdr:cNvPr id="457" name="テキスト ボックス 456"/>
        <xdr:cNvSpPr txBox="1"/>
      </xdr:nvSpPr>
      <xdr:spPr>
        <a:xfrm>
          <a:off x="9372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131370</xdr:rowOff>
    </xdr:from>
    <xdr:to>
      <xdr:col>15</xdr:col>
      <xdr:colOff>231775</xdr:colOff>
      <xdr:row>99</xdr:row>
      <xdr:rowOff>61520</xdr:rowOff>
    </xdr:to>
    <xdr:sp macro="" textlink="">
      <xdr:nvSpPr>
        <xdr:cNvPr id="463" name="円/楕円 462"/>
        <xdr:cNvSpPr/>
      </xdr:nvSpPr>
      <xdr:spPr>
        <a:xfrm>
          <a:off x="10426700" y="169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46297</xdr:rowOff>
    </xdr:from>
    <xdr:ext cx="469744" cy="259045"/>
    <xdr:sp macro="" textlink="">
      <xdr:nvSpPr>
        <xdr:cNvPr id="464" name="普通建設事業費 （ うち更新整備　）該当値テキスト"/>
        <xdr:cNvSpPr txBox="1"/>
      </xdr:nvSpPr>
      <xdr:spPr>
        <a:xfrm>
          <a:off x="10528300" y="1684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16188</xdr:rowOff>
    </xdr:from>
    <xdr:to>
      <xdr:col>14</xdr:col>
      <xdr:colOff>79375</xdr:colOff>
      <xdr:row>94</xdr:row>
      <xdr:rowOff>117788</xdr:rowOff>
    </xdr:to>
    <xdr:sp macro="" textlink="">
      <xdr:nvSpPr>
        <xdr:cNvPr id="465" name="円/楕円 464"/>
        <xdr:cNvSpPr/>
      </xdr:nvSpPr>
      <xdr:spPr>
        <a:xfrm>
          <a:off x="9588500" y="16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134315</xdr:rowOff>
    </xdr:from>
    <xdr:ext cx="534377" cy="259045"/>
    <xdr:sp macro="" textlink="">
      <xdr:nvSpPr>
        <xdr:cNvPr id="466" name="テキスト ボックス 465"/>
        <xdr:cNvSpPr txBox="1"/>
      </xdr:nvSpPr>
      <xdr:spPr>
        <a:xfrm>
          <a:off x="9372111" y="159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119126</xdr:rowOff>
    </xdr:from>
    <xdr:to>
      <xdr:col>23</xdr:col>
      <xdr:colOff>517525</xdr:colOff>
      <xdr:row>39</xdr:row>
      <xdr:rowOff>42697</xdr:rowOff>
    </xdr:to>
    <xdr:cxnSp macro="">
      <xdr:nvCxnSpPr>
        <xdr:cNvPr id="495" name="直線コネクタ 494"/>
        <xdr:cNvCxnSpPr/>
      </xdr:nvCxnSpPr>
      <xdr:spPr>
        <a:xfrm>
          <a:off x="15481300" y="6634226"/>
          <a:ext cx="8382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100000</xdr:rowOff>
    </xdr:from>
    <xdr:to>
      <xdr:col>22</xdr:col>
      <xdr:colOff>365125</xdr:colOff>
      <xdr:row>38</xdr:row>
      <xdr:rowOff>119126</xdr:rowOff>
    </xdr:to>
    <xdr:cxnSp macro="">
      <xdr:nvCxnSpPr>
        <xdr:cNvPr id="498" name="直線コネクタ 497"/>
        <xdr:cNvCxnSpPr/>
      </xdr:nvCxnSpPr>
      <xdr:spPr>
        <a:xfrm>
          <a:off x="14592300" y="661510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100000</xdr:rowOff>
    </xdr:from>
    <xdr:to>
      <xdr:col>21</xdr:col>
      <xdr:colOff>161925</xdr:colOff>
      <xdr:row>39</xdr:row>
      <xdr:rowOff>39840</xdr:rowOff>
    </xdr:to>
    <xdr:cxnSp macro="">
      <xdr:nvCxnSpPr>
        <xdr:cNvPr id="501" name="直線コネクタ 500"/>
        <xdr:cNvCxnSpPr/>
      </xdr:nvCxnSpPr>
      <xdr:spPr>
        <a:xfrm flipV="1">
          <a:off x="13703300" y="6615100"/>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39840</xdr:rowOff>
    </xdr:from>
    <xdr:to>
      <xdr:col>19</xdr:col>
      <xdr:colOff>644525</xdr:colOff>
      <xdr:row>39</xdr:row>
      <xdr:rowOff>43117</xdr:rowOff>
    </xdr:to>
    <xdr:cxnSp macro="">
      <xdr:nvCxnSpPr>
        <xdr:cNvPr id="504" name="直線コネクタ 503"/>
        <xdr:cNvCxnSpPr/>
      </xdr:nvCxnSpPr>
      <xdr:spPr>
        <a:xfrm flipV="1">
          <a:off x="12814300" y="6726390"/>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163347</xdr:rowOff>
    </xdr:from>
    <xdr:to>
      <xdr:col>23</xdr:col>
      <xdr:colOff>568325</xdr:colOff>
      <xdr:row>39</xdr:row>
      <xdr:rowOff>93497</xdr:rowOff>
    </xdr:to>
    <xdr:sp macro="" textlink="">
      <xdr:nvSpPr>
        <xdr:cNvPr id="514" name="円/楕円 513"/>
        <xdr:cNvSpPr/>
      </xdr:nvSpPr>
      <xdr:spPr>
        <a:xfrm>
          <a:off x="162687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13932" cy="259045"/>
    <xdr:sp macro="" textlink="">
      <xdr:nvSpPr>
        <xdr:cNvPr id="515" name="災害復旧事業費該当値テキスト"/>
        <xdr:cNvSpPr txBox="1"/>
      </xdr:nvSpPr>
      <xdr:spPr>
        <a:xfrm>
          <a:off x="16370300" y="6603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68326</xdr:rowOff>
    </xdr:from>
    <xdr:to>
      <xdr:col>22</xdr:col>
      <xdr:colOff>415925</xdr:colOff>
      <xdr:row>38</xdr:row>
      <xdr:rowOff>169926</xdr:rowOff>
    </xdr:to>
    <xdr:sp macro="" textlink="">
      <xdr:nvSpPr>
        <xdr:cNvPr id="516" name="円/楕円 515"/>
        <xdr:cNvSpPr/>
      </xdr:nvSpPr>
      <xdr:spPr>
        <a:xfrm>
          <a:off x="1543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161053</xdr:rowOff>
    </xdr:from>
    <xdr:ext cx="469744" cy="259045"/>
    <xdr:sp macro="" textlink="">
      <xdr:nvSpPr>
        <xdr:cNvPr id="517" name="テキスト ボックス 516"/>
        <xdr:cNvSpPr txBox="1"/>
      </xdr:nvSpPr>
      <xdr:spPr>
        <a:xfrm>
          <a:off x="15246427" y="66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49200</xdr:rowOff>
    </xdr:from>
    <xdr:to>
      <xdr:col>21</xdr:col>
      <xdr:colOff>212725</xdr:colOff>
      <xdr:row>38</xdr:row>
      <xdr:rowOff>150800</xdr:rowOff>
    </xdr:to>
    <xdr:sp macro="" textlink="">
      <xdr:nvSpPr>
        <xdr:cNvPr id="518" name="円/楕円 517"/>
        <xdr:cNvSpPr/>
      </xdr:nvSpPr>
      <xdr:spPr>
        <a:xfrm>
          <a:off x="14541500" y="65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141927</xdr:rowOff>
    </xdr:from>
    <xdr:ext cx="469744" cy="259045"/>
    <xdr:sp macro="" textlink="">
      <xdr:nvSpPr>
        <xdr:cNvPr id="519" name="テキスト ボックス 518"/>
        <xdr:cNvSpPr txBox="1"/>
      </xdr:nvSpPr>
      <xdr:spPr>
        <a:xfrm>
          <a:off x="14357427"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160490</xdr:rowOff>
    </xdr:from>
    <xdr:to>
      <xdr:col>20</xdr:col>
      <xdr:colOff>9525</xdr:colOff>
      <xdr:row>39</xdr:row>
      <xdr:rowOff>90640</xdr:rowOff>
    </xdr:to>
    <xdr:sp macro="" textlink="">
      <xdr:nvSpPr>
        <xdr:cNvPr id="520" name="円/楕円 519"/>
        <xdr:cNvSpPr/>
      </xdr:nvSpPr>
      <xdr:spPr>
        <a:xfrm>
          <a:off x="13652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81767</xdr:rowOff>
    </xdr:from>
    <xdr:ext cx="378565" cy="259045"/>
    <xdr:sp macro="" textlink="">
      <xdr:nvSpPr>
        <xdr:cNvPr id="521" name="テキスト ボックス 520"/>
        <xdr:cNvSpPr txBox="1"/>
      </xdr:nvSpPr>
      <xdr:spPr>
        <a:xfrm>
          <a:off x="13514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163767</xdr:rowOff>
    </xdr:from>
    <xdr:to>
      <xdr:col>18</xdr:col>
      <xdr:colOff>492125</xdr:colOff>
      <xdr:row>39</xdr:row>
      <xdr:rowOff>93917</xdr:rowOff>
    </xdr:to>
    <xdr:sp macro="" textlink="">
      <xdr:nvSpPr>
        <xdr:cNvPr id="522" name="円/楕円 521"/>
        <xdr:cNvSpPr/>
      </xdr:nvSpPr>
      <xdr:spPr>
        <a:xfrm>
          <a:off x="12763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85044</xdr:rowOff>
    </xdr:from>
    <xdr:ext cx="313932" cy="259045"/>
    <xdr:sp macro="" textlink="">
      <xdr:nvSpPr>
        <xdr:cNvPr id="523" name="テキスト ボックス 522"/>
        <xdr:cNvSpPr txBox="1"/>
      </xdr:nvSpPr>
      <xdr:spPr>
        <a:xfrm>
          <a:off x="12657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73569</xdr:rowOff>
    </xdr:from>
    <xdr:to>
      <xdr:col>23</xdr:col>
      <xdr:colOff>517525</xdr:colOff>
      <xdr:row>75</xdr:row>
      <xdr:rowOff>100919</xdr:rowOff>
    </xdr:to>
    <xdr:cxnSp macro="">
      <xdr:nvCxnSpPr>
        <xdr:cNvPr id="603" name="直線コネクタ 602"/>
        <xdr:cNvCxnSpPr/>
      </xdr:nvCxnSpPr>
      <xdr:spPr>
        <a:xfrm>
          <a:off x="15481300" y="12932319"/>
          <a:ext cx="8382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73569</xdr:rowOff>
    </xdr:from>
    <xdr:to>
      <xdr:col>22</xdr:col>
      <xdr:colOff>365125</xdr:colOff>
      <xdr:row>75</xdr:row>
      <xdr:rowOff>100822</xdr:rowOff>
    </xdr:to>
    <xdr:cxnSp macro="">
      <xdr:nvCxnSpPr>
        <xdr:cNvPr id="606" name="直線コネクタ 605"/>
        <xdr:cNvCxnSpPr/>
      </xdr:nvCxnSpPr>
      <xdr:spPr>
        <a:xfrm flipV="1">
          <a:off x="14592300" y="12932319"/>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100822</xdr:rowOff>
    </xdr:from>
    <xdr:to>
      <xdr:col>21</xdr:col>
      <xdr:colOff>161925</xdr:colOff>
      <xdr:row>76</xdr:row>
      <xdr:rowOff>9985</xdr:rowOff>
    </xdr:to>
    <xdr:cxnSp macro="">
      <xdr:nvCxnSpPr>
        <xdr:cNvPr id="609" name="直線コネクタ 608"/>
        <xdr:cNvCxnSpPr/>
      </xdr:nvCxnSpPr>
      <xdr:spPr>
        <a:xfrm flipV="1">
          <a:off x="13703300" y="12959572"/>
          <a:ext cx="889000" cy="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167687</xdr:rowOff>
    </xdr:from>
    <xdr:to>
      <xdr:col>19</xdr:col>
      <xdr:colOff>644525</xdr:colOff>
      <xdr:row>76</xdr:row>
      <xdr:rowOff>9985</xdr:rowOff>
    </xdr:to>
    <xdr:cxnSp macro="">
      <xdr:nvCxnSpPr>
        <xdr:cNvPr id="612" name="直線コネクタ 611"/>
        <xdr:cNvCxnSpPr/>
      </xdr:nvCxnSpPr>
      <xdr:spPr>
        <a:xfrm>
          <a:off x="12814300" y="13026437"/>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50119</xdr:rowOff>
    </xdr:from>
    <xdr:to>
      <xdr:col>23</xdr:col>
      <xdr:colOff>568325</xdr:colOff>
      <xdr:row>75</xdr:row>
      <xdr:rowOff>151719</xdr:rowOff>
    </xdr:to>
    <xdr:sp macro="" textlink="">
      <xdr:nvSpPr>
        <xdr:cNvPr id="622" name="円/楕円 621"/>
        <xdr:cNvSpPr/>
      </xdr:nvSpPr>
      <xdr:spPr>
        <a:xfrm>
          <a:off x="162687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72996</xdr:rowOff>
    </xdr:from>
    <xdr:ext cx="534377" cy="259045"/>
    <xdr:sp macro="" textlink="">
      <xdr:nvSpPr>
        <xdr:cNvPr id="623" name="公債費該当値テキスト"/>
        <xdr:cNvSpPr txBox="1"/>
      </xdr:nvSpPr>
      <xdr:spPr>
        <a:xfrm>
          <a:off x="16370300" y="127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22769</xdr:rowOff>
    </xdr:from>
    <xdr:to>
      <xdr:col>22</xdr:col>
      <xdr:colOff>415925</xdr:colOff>
      <xdr:row>75</xdr:row>
      <xdr:rowOff>124369</xdr:rowOff>
    </xdr:to>
    <xdr:sp macro="" textlink="">
      <xdr:nvSpPr>
        <xdr:cNvPr id="624" name="円/楕円 623"/>
        <xdr:cNvSpPr/>
      </xdr:nvSpPr>
      <xdr:spPr>
        <a:xfrm>
          <a:off x="15430500" y="12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115496</xdr:rowOff>
    </xdr:from>
    <xdr:ext cx="534377" cy="259045"/>
    <xdr:sp macro="" textlink="">
      <xdr:nvSpPr>
        <xdr:cNvPr id="625" name="テキスト ボックス 624"/>
        <xdr:cNvSpPr txBox="1"/>
      </xdr:nvSpPr>
      <xdr:spPr>
        <a:xfrm>
          <a:off x="15214111" y="129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50022</xdr:rowOff>
    </xdr:from>
    <xdr:to>
      <xdr:col>21</xdr:col>
      <xdr:colOff>212725</xdr:colOff>
      <xdr:row>75</xdr:row>
      <xdr:rowOff>151622</xdr:rowOff>
    </xdr:to>
    <xdr:sp macro="" textlink="">
      <xdr:nvSpPr>
        <xdr:cNvPr id="626" name="円/楕円 625"/>
        <xdr:cNvSpPr/>
      </xdr:nvSpPr>
      <xdr:spPr>
        <a:xfrm>
          <a:off x="14541500" y="129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142749</xdr:rowOff>
    </xdr:from>
    <xdr:ext cx="534377" cy="259045"/>
    <xdr:sp macro="" textlink="">
      <xdr:nvSpPr>
        <xdr:cNvPr id="627" name="テキスト ボックス 626"/>
        <xdr:cNvSpPr txBox="1"/>
      </xdr:nvSpPr>
      <xdr:spPr>
        <a:xfrm>
          <a:off x="14325111" y="130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130636</xdr:rowOff>
    </xdr:from>
    <xdr:to>
      <xdr:col>20</xdr:col>
      <xdr:colOff>9525</xdr:colOff>
      <xdr:row>76</xdr:row>
      <xdr:rowOff>60787</xdr:rowOff>
    </xdr:to>
    <xdr:sp macro="" textlink="">
      <xdr:nvSpPr>
        <xdr:cNvPr id="628" name="円/楕円 627"/>
        <xdr:cNvSpPr/>
      </xdr:nvSpPr>
      <xdr:spPr>
        <a:xfrm>
          <a:off x="13652500" y="12989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51912</xdr:rowOff>
    </xdr:from>
    <xdr:ext cx="534377" cy="259045"/>
    <xdr:sp macro="" textlink="">
      <xdr:nvSpPr>
        <xdr:cNvPr id="629" name="テキスト ボックス 628"/>
        <xdr:cNvSpPr txBox="1"/>
      </xdr:nvSpPr>
      <xdr:spPr>
        <a:xfrm>
          <a:off x="13436111" y="130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116887</xdr:rowOff>
    </xdr:from>
    <xdr:to>
      <xdr:col>18</xdr:col>
      <xdr:colOff>492125</xdr:colOff>
      <xdr:row>76</xdr:row>
      <xdr:rowOff>47037</xdr:rowOff>
    </xdr:to>
    <xdr:sp macro="" textlink="">
      <xdr:nvSpPr>
        <xdr:cNvPr id="630" name="円/楕円 629"/>
        <xdr:cNvSpPr/>
      </xdr:nvSpPr>
      <xdr:spPr>
        <a:xfrm>
          <a:off x="12763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38164</xdr:rowOff>
    </xdr:from>
    <xdr:ext cx="534377" cy="259045"/>
    <xdr:sp macro="" textlink="">
      <xdr:nvSpPr>
        <xdr:cNvPr id="631" name="テキスト ボックス 630"/>
        <xdr:cNvSpPr txBox="1"/>
      </xdr:nvSpPr>
      <xdr:spPr>
        <a:xfrm>
          <a:off x="12547111" y="13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164542</xdr:rowOff>
    </xdr:from>
    <xdr:to>
      <xdr:col>23</xdr:col>
      <xdr:colOff>517525</xdr:colOff>
      <xdr:row>99</xdr:row>
      <xdr:rowOff>39878</xdr:rowOff>
    </xdr:to>
    <xdr:cxnSp macro="">
      <xdr:nvCxnSpPr>
        <xdr:cNvPr id="660" name="直線コネクタ 659"/>
        <xdr:cNvCxnSpPr/>
      </xdr:nvCxnSpPr>
      <xdr:spPr>
        <a:xfrm flipV="1">
          <a:off x="15481300" y="16966642"/>
          <a:ext cx="8382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161989</xdr:rowOff>
    </xdr:from>
    <xdr:to>
      <xdr:col>22</xdr:col>
      <xdr:colOff>365125</xdr:colOff>
      <xdr:row>99</xdr:row>
      <xdr:rowOff>39878</xdr:rowOff>
    </xdr:to>
    <xdr:cxnSp macro="">
      <xdr:nvCxnSpPr>
        <xdr:cNvPr id="663" name="直線コネクタ 662"/>
        <xdr:cNvCxnSpPr/>
      </xdr:nvCxnSpPr>
      <xdr:spPr>
        <a:xfrm>
          <a:off x="14592300" y="16964089"/>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161989</xdr:rowOff>
    </xdr:from>
    <xdr:to>
      <xdr:col>21</xdr:col>
      <xdr:colOff>161925</xdr:colOff>
      <xdr:row>98</xdr:row>
      <xdr:rowOff>169532</xdr:rowOff>
    </xdr:to>
    <xdr:cxnSp macro="">
      <xdr:nvCxnSpPr>
        <xdr:cNvPr id="666" name="直線コネクタ 665"/>
        <xdr:cNvCxnSpPr/>
      </xdr:nvCxnSpPr>
      <xdr:spPr>
        <a:xfrm flipV="1">
          <a:off x="13703300" y="1696408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128499</xdr:rowOff>
    </xdr:from>
    <xdr:to>
      <xdr:col>19</xdr:col>
      <xdr:colOff>644525</xdr:colOff>
      <xdr:row>98</xdr:row>
      <xdr:rowOff>169532</xdr:rowOff>
    </xdr:to>
    <xdr:cxnSp macro="">
      <xdr:nvCxnSpPr>
        <xdr:cNvPr id="669" name="直線コネクタ 668"/>
        <xdr:cNvCxnSpPr/>
      </xdr:nvCxnSpPr>
      <xdr:spPr>
        <a:xfrm>
          <a:off x="12814300" y="16930599"/>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113742</xdr:rowOff>
    </xdr:from>
    <xdr:to>
      <xdr:col>23</xdr:col>
      <xdr:colOff>568325</xdr:colOff>
      <xdr:row>99</xdr:row>
      <xdr:rowOff>43892</xdr:rowOff>
    </xdr:to>
    <xdr:sp macro="" textlink="">
      <xdr:nvSpPr>
        <xdr:cNvPr id="679" name="円/楕円 678"/>
        <xdr:cNvSpPr/>
      </xdr:nvSpPr>
      <xdr:spPr>
        <a:xfrm>
          <a:off x="16268700" y="169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28669</xdr:rowOff>
    </xdr:from>
    <xdr:ext cx="469744" cy="259045"/>
    <xdr:sp macro="" textlink="">
      <xdr:nvSpPr>
        <xdr:cNvPr id="680" name="積立金該当値テキスト"/>
        <xdr:cNvSpPr txBox="1"/>
      </xdr:nvSpPr>
      <xdr:spPr>
        <a:xfrm>
          <a:off x="16370300" y="168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160528</xdr:rowOff>
    </xdr:from>
    <xdr:to>
      <xdr:col>22</xdr:col>
      <xdr:colOff>415925</xdr:colOff>
      <xdr:row>99</xdr:row>
      <xdr:rowOff>90678</xdr:rowOff>
    </xdr:to>
    <xdr:sp macro="" textlink="">
      <xdr:nvSpPr>
        <xdr:cNvPr id="681" name="円/楕円 680"/>
        <xdr:cNvSpPr/>
      </xdr:nvSpPr>
      <xdr:spPr>
        <a:xfrm>
          <a:off x="15430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81805</xdr:rowOff>
    </xdr:from>
    <xdr:ext cx="378565" cy="259045"/>
    <xdr:sp macro="" textlink="">
      <xdr:nvSpPr>
        <xdr:cNvPr id="682" name="テキスト ボックス 681"/>
        <xdr:cNvSpPr txBox="1"/>
      </xdr:nvSpPr>
      <xdr:spPr>
        <a:xfrm>
          <a:off x="15292017" y="17055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111189</xdr:rowOff>
    </xdr:from>
    <xdr:to>
      <xdr:col>21</xdr:col>
      <xdr:colOff>212725</xdr:colOff>
      <xdr:row>99</xdr:row>
      <xdr:rowOff>41339</xdr:rowOff>
    </xdr:to>
    <xdr:sp macro="" textlink="">
      <xdr:nvSpPr>
        <xdr:cNvPr id="683" name="円/楕円 682"/>
        <xdr:cNvSpPr/>
      </xdr:nvSpPr>
      <xdr:spPr>
        <a:xfrm>
          <a:off x="14541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32466</xdr:rowOff>
    </xdr:from>
    <xdr:ext cx="469744" cy="259045"/>
    <xdr:sp macro="" textlink="">
      <xdr:nvSpPr>
        <xdr:cNvPr id="684" name="テキスト ボックス 683"/>
        <xdr:cNvSpPr txBox="1"/>
      </xdr:nvSpPr>
      <xdr:spPr>
        <a:xfrm>
          <a:off x="14357427" y="1700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118732</xdr:rowOff>
    </xdr:from>
    <xdr:to>
      <xdr:col>20</xdr:col>
      <xdr:colOff>9525</xdr:colOff>
      <xdr:row>99</xdr:row>
      <xdr:rowOff>48882</xdr:rowOff>
    </xdr:to>
    <xdr:sp macro="" textlink="">
      <xdr:nvSpPr>
        <xdr:cNvPr id="685" name="円/楕円 684"/>
        <xdr:cNvSpPr/>
      </xdr:nvSpPr>
      <xdr:spPr>
        <a:xfrm>
          <a:off x="13652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40009</xdr:rowOff>
    </xdr:from>
    <xdr:ext cx="469744" cy="259045"/>
    <xdr:sp macro="" textlink="">
      <xdr:nvSpPr>
        <xdr:cNvPr id="686" name="テキスト ボックス 685"/>
        <xdr:cNvSpPr txBox="1"/>
      </xdr:nvSpPr>
      <xdr:spPr>
        <a:xfrm>
          <a:off x="13468427" y="170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77699</xdr:rowOff>
    </xdr:from>
    <xdr:to>
      <xdr:col>18</xdr:col>
      <xdr:colOff>492125</xdr:colOff>
      <xdr:row>99</xdr:row>
      <xdr:rowOff>7849</xdr:rowOff>
    </xdr:to>
    <xdr:sp macro="" textlink="">
      <xdr:nvSpPr>
        <xdr:cNvPr id="687" name="円/楕円 686"/>
        <xdr:cNvSpPr/>
      </xdr:nvSpPr>
      <xdr:spPr>
        <a:xfrm>
          <a:off x="12763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170426</xdr:rowOff>
    </xdr:from>
    <xdr:ext cx="469744" cy="259045"/>
    <xdr:sp macro="" textlink="">
      <xdr:nvSpPr>
        <xdr:cNvPr id="688" name="テキスト ボックス 687"/>
        <xdr:cNvSpPr txBox="1"/>
      </xdr:nvSpPr>
      <xdr:spPr>
        <a:xfrm>
          <a:off x="12579427" y="1697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134717</xdr:rowOff>
    </xdr:from>
    <xdr:to>
      <xdr:col>32</xdr:col>
      <xdr:colOff>187325</xdr:colOff>
      <xdr:row>58</xdr:row>
      <xdr:rowOff>137620</xdr:rowOff>
    </xdr:to>
    <xdr:cxnSp macro="">
      <xdr:nvCxnSpPr>
        <xdr:cNvPr id="772" name="直線コネクタ 771"/>
        <xdr:cNvCxnSpPr/>
      </xdr:nvCxnSpPr>
      <xdr:spPr>
        <a:xfrm>
          <a:off x="21323300" y="10078817"/>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133871</xdr:rowOff>
    </xdr:from>
    <xdr:to>
      <xdr:col>31</xdr:col>
      <xdr:colOff>34925</xdr:colOff>
      <xdr:row>58</xdr:row>
      <xdr:rowOff>134717</xdr:rowOff>
    </xdr:to>
    <xdr:cxnSp macro="">
      <xdr:nvCxnSpPr>
        <xdr:cNvPr id="775" name="直線コネクタ 774"/>
        <xdr:cNvCxnSpPr/>
      </xdr:nvCxnSpPr>
      <xdr:spPr>
        <a:xfrm>
          <a:off x="20434300" y="10077971"/>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133048</xdr:rowOff>
    </xdr:from>
    <xdr:to>
      <xdr:col>29</xdr:col>
      <xdr:colOff>517525</xdr:colOff>
      <xdr:row>58</xdr:row>
      <xdr:rowOff>133871</xdr:rowOff>
    </xdr:to>
    <xdr:cxnSp macro="">
      <xdr:nvCxnSpPr>
        <xdr:cNvPr id="778" name="直線コネクタ 777"/>
        <xdr:cNvCxnSpPr/>
      </xdr:nvCxnSpPr>
      <xdr:spPr>
        <a:xfrm>
          <a:off x="19545300" y="1007714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133048</xdr:rowOff>
    </xdr:from>
    <xdr:to>
      <xdr:col>28</xdr:col>
      <xdr:colOff>314325</xdr:colOff>
      <xdr:row>58</xdr:row>
      <xdr:rowOff>133207</xdr:rowOff>
    </xdr:to>
    <xdr:cxnSp macro="">
      <xdr:nvCxnSpPr>
        <xdr:cNvPr id="781" name="直線コネクタ 780"/>
        <xdr:cNvCxnSpPr/>
      </xdr:nvCxnSpPr>
      <xdr:spPr>
        <a:xfrm flipV="1">
          <a:off x="18656300" y="10077148"/>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86820</xdr:rowOff>
    </xdr:from>
    <xdr:to>
      <xdr:col>32</xdr:col>
      <xdr:colOff>238125</xdr:colOff>
      <xdr:row>59</xdr:row>
      <xdr:rowOff>16970</xdr:rowOff>
    </xdr:to>
    <xdr:sp macro="" textlink="">
      <xdr:nvSpPr>
        <xdr:cNvPr id="791" name="円/楕円 790"/>
        <xdr:cNvSpPr/>
      </xdr:nvSpPr>
      <xdr:spPr>
        <a:xfrm>
          <a:off x="22110700" y="100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1747</xdr:rowOff>
    </xdr:from>
    <xdr:ext cx="313932" cy="259045"/>
    <xdr:sp macro="" textlink="">
      <xdr:nvSpPr>
        <xdr:cNvPr id="792" name="貸付金該当値テキスト"/>
        <xdr:cNvSpPr txBox="1"/>
      </xdr:nvSpPr>
      <xdr:spPr>
        <a:xfrm>
          <a:off x="22212300" y="9945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83917</xdr:rowOff>
    </xdr:from>
    <xdr:to>
      <xdr:col>31</xdr:col>
      <xdr:colOff>85725</xdr:colOff>
      <xdr:row>59</xdr:row>
      <xdr:rowOff>14067</xdr:rowOff>
    </xdr:to>
    <xdr:sp macro="" textlink="">
      <xdr:nvSpPr>
        <xdr:cNvPr id="793" name="円/楕円 792"/>
        <xdr:cNvSpPr/>
      </xdr:nvSpPr>
      <xdr:spPr>
        <a:xfrm>
          <a:off x="212725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5194</xdr:rowOff>
    </xdr:from>
    <xdr:ext cx="378565" cy="259045"/>
    <xdr:sp macro="" textlink="">
      <xdr:nvSpPr>
        <xdr:cNvPr id="794" name="テキスト ボックス 793"/>
        <xdr:cNvSpPr txBox="1"/>
      </xdr:nvSpPr>
      <xdr:spPr>
        <a:xfrm>
          <a:off x="21134017" y="1012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83071</xdr:rowOff>
    </xdr:from>
    <xdr:to>
      <xdr:col>29</xdr:col>
      <xdr:colOff>568325</xdr:colOff>
      <xdr:row>59</xdr:row>
      <xdr:rowOff>13221</xdr:rowOff>
    </xdr:to>
    <xdr:sp macro="" textlink="">
      <xdr:nvSpPr>
        <xdr:cNvPr id="795" name="円/楕円 794"/>
        <xdr:cNvSpPr/>
      </xdr:nvSpPr>
      <xdr:spPr>
        <a:xfrm>
          <a:off x="20383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4348</xdr:rowOff>
    </xdr:from>
    <xdr:ext cx="378565" cy="259045"/>
    <xdr:sp macro="" textlink="">
      <xdr:nvSpPr>
        <xdr:cNvPr id="796" name="テキスト ボックス 795"/>
        <xdr:cNvSpPr txBox="1"/>
      </xdr:nvSpPr>
      <xdr:spPr>
        <a:xfrm>
          <a:off x="20245017" y="1011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82248</xdr:rowOff>
    </xdr:from>
    <xdr:to>
      <xdr:col>28</xdr:col>
      <xdr:colOff>365125</xdr:colOff>
      <xdr:row>59</xdr:row>
      <xdr:rowOff>12398</xdr:rowOff>
    </xdr:to>
    <xdr:sp macro="" textlink="">
      <xdr:nvSpPr>
        <xdr:cNvPr id="797" name="円/楕円 796"/>
        <xdr:cNvSpPr/>
      </xdr:nvSpPr>
      <xdr:spPr>
        <a:xfrm>
          <a:off x="19494500" y="100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3525</xdr:rowOff>
    </xdr:from>
    <xdr:ext cx="378565" cy="259045"/>
    <xdr:sp macro="" textlink="">
      <xdr:nvSpPr>
        <xdr:cNvPr id="798" name="テキスト ボックス 797"/>
        <xdr:cNvSpPr txBox="1"/>
      </xdr:nvSpPr>
      <xdr:spPr>
        <a:xfrm>
          <a:off x="19356017" y="1011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82407</xdr:rowOff>
    </xdr:from>
    <xdr:to>
      <xdr:col>27</xdr:col>
      <xdr:colOff>161925</xdr:colOff>
      <xdr:row>59</xdr:row>
      <xdr:rowOff>12557</xdr:rowOff>
    </xdr:to>
    <xdr:sp macro="" textlink="">
      <xdr:nvSpPr>
        <xdr:cNvPr id="799" name="円/楕円 798"/>
        <xdr:cNvSpPr/>
      </xdr:nvSpPr>
      <xdr:spPr>
        <a:xfrm>
          <a:off x="18605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3684</xdr:rowOff>
    </xdr:from>
    <xdr:ext cx="378565" cy="259045"/>
    <xdr:sp macro="" textlink="">
      <xdr:nvSpPr>
        <xdr:cNvPr id="800" name="テキスト ボックス 799"/>
        <xdr:cNvSpPr txBox="1"/>
      </xdr:nvSpPr>
      <xdr:spPr>
        <a:xfrm>
          <a:off x="18467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118532</xdr:rowOff>
    </xdr:from>
    <xdr:to>
      <xdr:col>32</xdr:col>
      <xdr:colOff>187325</xdr:colOff>
      <xdr:row>76</xdr:row>
      <xdr:rowOff>154445</xdr:rowOff>
    </xdr:to>
    <xdr:cxnSp macro="">
      <xdr:nvCxnSpPr>
        <xdr:cNvPr id="828" name="直線コネクタ 827"/>
        <xdr:cNvCxnSpPr/>
      </xdr:nvCxnSpPr>
      <xdr:spPr>
        <a:xfrm flipV="1">
          <a:off x="21323300" y="13148732"/>
          <a:ext cx="8382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145210</xdr:rowOff>
    </xdr:from>
    <xdr:to>
      <xdr:col>31</xdr:col>
      <xdr:colOff>34925</xdr:colOff>
      <xdr:row>76</xdr:row>
      <xdr:rowOff>154445</xdr:rowOff>
    </xdr:to>
    <xdr:cxnSp macro="">
      <xdr:nvCxnSpPr>
        <xdr:cNvPr id="831" name="直線コネクタ 830"/>
        <xdr:cNvCxnSpPr/>
      </xdr:nvCxnSpPr>
      <xdr:spPr>
        <a:xfrm>
          <a:off x="20434300" y="13175410"/>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145210</xdr:rowOff>
    </xdr:from>
    <xdr:to>
      <xdr:col>29</xdr:col>
      <xdr:colOff>517525</xdr:colOff>
      <xdr:row>77</xdr:row>
      <xdr:rowOff>17697</xdr:rowOff>
    </xdr:to>
    <xdr:cxnSp macro="">
      <xdr:nvCxnSpPr>
        <xdr:cNvPr id="834" name="直線コネクタ 833"/>
        <xdr:cNvCxnSpPr/>
      </xdr:nvCxnSpPr>
      <xdr:spPr>
        <a:xfrm flipV="1">
          <a:off x="19545300" y="13175410"/>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17697</xdr:rowOff>
    </xdr:from>
    <xdr:to>
      <xdr:col>28</xdr:col>
      <xdr:colOff>314325</xdr:colOff>
      <xdr:row>77</xdr:row>
      <xdr:rowOff>20462</xdr:rowOff>
    </xdr:to>
    <xdr:cxnSp macro="">
      <xdr:nvCxnSpPr>
        <xdr:cNvPr id="837" name="直線コネクタ 836"/>
        <xdr:cNvCxnSpPr/>
      </xdr:nvCxnSpPr>
      <xdr:spPr>
        <a:xfrm flipV="1">
          <a:off x="18656300" y="13219347"/>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1" name="テキスト ボックス 840"/>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67732</xdr:rowOff>
    </xdr:from>
    <xdr:to>
      <xdr:col>32</xdr:col>
      <xdr:colOff>238125</xdr:colOff>
      <xdr:row>76</xdr:row>
      <xdr:rowOff>169332</xdr:rowOff>
    </xdr:to>
    <xdr:sp macro="" textlink="">
      <xdr:nvSpPr>
        <xdr:cNvPr id="847" name="円/楕円 846"/>
        <xdr:cNvSpPr/>
      </xdr:nvSpPr>
      <xdr:spPr>
        <a:xfrm>
          <a:off x="22110700" y="13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46159</xdr:rowOff>
    </xdr:from>
    <xdr:ext cx="534377" cy="259045"/>
    <xdr:sp macro="" textlink="">
      <xdr:nvSpPr>
        <xdr:cNvPr id="848" name="繰出金該当値テキスト"/>
        <xdr:cNvSpPr txBox="1"/>
      </xdr:nvSpPr>
      <xdr:spPr>
        <a:xfrm>
          <a:off x="22212300" y="130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103645</xdr:rowOff>
    </xdr:from>
    <xdr:to>
      <xdr:col>31</xdr:col>
      <xdr:colOff>85725</xdr:colOff>
      <xdr:row>77</xdr:row>
      <xdr:rowOff>33795</xdr:rowOff>
    </xdr:to>
    <xdr:sp macro="" textlink="">
      <xdr:nvSpPr>
        <xdr:cNvPr id="849" name="円/楕円 848"/>
        <xdr:cNvSpPr/>
      </xdr:nvSpPr>
      <xdr:spPr>
        <a:xfrm>
          <a:off x="21272500" y="13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24922</xdr:rowOff>
    </xdr:from>
    <xdr:ext cx="534377" cy="259045"/>
    <xdr:sp macro="" textlink="">
      <xdr:nvSpPr>
        <xdr:cNvPr id="850" name="テキスト ボックス 849"/>
        <xdr:cNvSpPr txBox="1"/>
      </xdr:nvSpPr>
      <xdr:spPr>
        <a:xfrm>
          <a:off x="21056111" y="132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94410</xdr:rowOff>
    </xdr:from>
    <xdr:to>
      <xdr:col>29</xdr:col>
      <xdr:colOff>568325</xdr:colOff>
      <xdr:row>77</xdr:row>
      <xdr:rowOff>24560</xdr:rowOff>
    </xdr:to>
    <xdr:sp macro="" textlink="">
      <xdr:nvSpPr>
        <xdr:cNvPr id="851" name="円/楕円 850"/>
        <xdr:cNvSpPr/>
      </xdr:nvSpPr>
      <xdr:spPr>
        <a:xfrm>
          <a:off x="20383500" y="131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15687</xdr:rowOff>
    </xdr:from>
    <xdr:ext cx="534377" cy="259045"/>
    <xdr:sp macro="" textlink="">
      <xdr:nvSpPr>
        <xdr:cNvPr id="852" name="テキスト ボックス 851"/>
        <xdr:cNvSpPr txBox="1"/>
      </xdr:nvSpPr>
      <xdr:spPr>
        <a:xfrm>
          <a:off x="20167111" y="1321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138347</xdr:rowOff>
    </xdr:from>
    <xdr:to>
      <xdr:col>28</xdr:col>
      <xdr:colOff>365125</xdr:colOff>
      <xdr:row>77</xdr:row>
      <xdr:rowOff>68497</xdr:rowOff>
    </xdr:to>
    <xdr:sp macro="" textlink="">
      <xdr:nvSpPr>
        <xdr:cNvPr id="853" name="円/楕円 852"/>
        <xdr:cNvSpPr/>
      </xdr:nvSpPr>
      <xdr:spPr>
        <a:xfrm>
          <a:off x="19494500" y="131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59624</xdr:rowOff>
    </xdr:from>
    <xdr:ext cx="534377" cy="259045"/>
    <xdr:sp macro="" textlink="">
      <xdr:nvSpPr>
        <xdr:cNvPr id="854" name="テキスト ボックス 853"/>
        <xdr:cNvSpPr txBox="1"/>
      </xdr:nvSpPr>
      <xdr:spPr>
        <a:xfrm>
          <a:off x="19278111" y="132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141112</xdr:rowOff>
    </xdr:from>
    <xdr:to>
      <xdr:col>27</xdr:col>
      <xdr:colOff>161925</xdr:colOff>
      <xdr:row>77</xdr:row>
      <xdr:rowOff>71262</xdr:rowOff>
    </xdr:to>
    <xdr:sp macro="" textlink="">
      <xdr:nvSpPr>
        <xdr:cNvPr id="855" name="円/楕円 854"/>
        <xdr:cNvSpPr/>
      </xdr:nvSpPr>
      <xdr:spPr>
        <a:xfrm>
          <a:off x="18605500" y="131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62389</xdr:rowOff>
    </xdr:from>
    <xdr:ext cx="534377" cy="259045"/>
    <xdr:sp macro="" textlink="">
      <xdr:nvSpPr>
        <xdr:cNvPr id="856" name="テキスト ボックス 855"/>
        <xdr:cNvSpPr txBox="1"/>
      </xdr:nvSpPr>
      <xdr:spPr>
        <a:xfrm>
          <a:off x="18389111" y="1326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a:rPr>
            <a:t>　人件費においては職員定員管理計画に基づき職員数の管理により前年度比で大きな変更はないため今後も定員管理計画に基づく定数管理を行うことで抑制に努める。物件費においては前年比</a:t>
          </a:r>
          <a:r>
            <a:rPr kumimoji="1" lang="en-US" altLang="ja-JP" sz="1000">
              <a:solidFill>
                <a:sysClr val="windowText" lastClr="000000"/>
              </a:solidFill>
              <a:latin typeface="ＭＳ Ｐゴシック"/>
            </a:rPr>
            <a:t>3,900</a:t>
          </a:r>
          <a:r>
            <a:rPr kumimoji="1" lang="ja-JP" altLang="en-US" sz="1000">
              <a:solidFill>
                <a:sysClr val="windowText" lastClr="000000"/>
              </a:solidFill>
              <a:latin typeface="ＭＳ Ｐゴシック"/>
            </a:rPr>
            <a:t>円の大幅な増となっているが、要因としてまちづくりセンターや新設された火葬場を新たに指定管理として、また、学校給食については新設の給食センターの運営を外部委託に変更したことが挙げられる。維持補修費で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年度に策定している公共施設等総合管理計画に基づき施設の統廃合、長寿命化等を進めることから、緊急的な維持補修以外を先送りにしたことにより前年度比</a:t>
          </a:r>
          <a:r>
            <a:rPr kumimoji="1" lang="en-US" altLang="ja-JP" sz="1000">
              <a:solidFill>
                <a:sysClr val="windowText" lastClr="000000"/>
              </a:solidFill>
              <a:latin typeface="ＭＳ Ｐゴシック"/>
            </a:rPr>
            <a:t>406</a:t>
          </a:r>
          <a:r>
            <a:rPr kumimoji="1" lang="ja-JP" altLang="en-US" sz="1000">
              <a:solidFill>
                <a:sysClr val="windowText" lastClr="000000"/>
              </a:solidFill>
              <a:latin typeface="ＭＳ Ｐゴシック"/>
            </a:rPr>
            <a:t>円の減となっている。物件費・維持補修費においては公共施設等総合管理計画に基づく個別施設の計画を早急に策定し総量縮減による支出抑制に努める。扶助費では、生活保護者の医療費の増加により</a:t>
          </a:r>
          <a:r>
            <a:rPr kumimoji="1" lang="en-US" altLang="ja-JP" sz="1000">
              <a:solidFill>
                <a:sysClr val="windowText" lastClr="000000"/>
              </a:solidFill>
              <a:latin typeface="ＭＳ Ｐゴシック"/>
            </a:rPr>
            <a:t>371</a:t>
          </a:r>
          <a:r>
            <a:rPr kumimoji="1" lang="ja-JP" altLang="en-US" sz="1000">
              <a:solidFill>
                <a:sysClr val="windowText" lastClr="000000"/>
              </a:solidFill>
              <a:latin typeface="ＭＳ Ｐゴシック"/>
            </a:rPr>
            <a:t>千円、子ども子育て新支援制度に伴う私立幼稚園施設型給付費負担金において、国が定める公定価格から求める保護者負担額と市の実情に合わせた保護者負担額に乖離が生じており、その差額を市で負担していることにより</a:t>
          </a:r>
          <a:r>
            <a:rPr kumimoji="1" lang="en-US" altLang="ja-JP" sz="1000">
              <a:solidFill>
                <a:sysClr val="windowText" lastClr="000000"/>
              </a:solidFill>
              <a:latin typeface="ＭＳ Ｐゴシック"/>
            </a:rPr>
            <a:t>675</a:t>
          </a:r>
          <a:r>
            <a:rPr kumimoji="1" lang="ja-JP" altLang="en-US" sz="1000">
              <a:solidFill>
                <a:sysClr val="windowText" lastClr="000000"/>
              </a:solidFill>
              <a:latin typeface="ＭＳ Ｐゴシック"/>
            </a:rPr>
            <a:t>円増加していることが主な要因となっている。なお、高齢化率上昇による扶助費においては予防事業を積極的に展開することにより抑制する必要がある。補助費等では、広域行政組合で実施しているごみ処理で施設の更新があったため</a:t>
          </a:r>
          <a:r>
            <a:rPr kumimoji="1" lang="en-US" altLang="ja-JP" sz="1000">
              <a:solidFill>
                <a:sysClr val="windowText" lastClr="000000"/>
              </a:solidFill>
              <a:latin typeface="ＭＳ Ｐゴシック"/>
            </a:rPr>
            <a:t>486</a:t>
          </a:r>
          <a:r>
            <a:rPr kumimoji="1" lang="ja-JP" altLang="en-US" sz="1000">
              <a:solidFill>
                <a:sysClr val="windowText" lastClr="000000"/>
              </a:solidFill>
              <a:latin typeface="ＭＳ Ｐゴシック"/>
            </a:rPr>
            <a:t>円の増、また、コミュニティバス運行においてルート増加により</a:t>
          </a:r>
          <a:r>
            <a:rPr kumimoji="1" lang="en-US" altLang="ja-JP" sz="1000">
              <a:solidFill>
                <a:sysClr val="windowText" lastClr="000000"/>
              </a:solidFill>
              <a:latin typeface="ＭＳ Ｐゴシック"/>
            </a:rPr>
            <a:t>195</a:t>
          </a:r>
          <a:r>
            <a:rPr kumimoji="1" lang="ja-JP" altLang="en-US" sz="1000">
              <a:solidFill>
                <a:sysClr val="windowText" lastClr="000000"/>
              </a:solidFill>
              <a:latin typeface="ＭＳ Ｐゴシック"/>
            </a:rPr>
            <a:t>円、法人市民税の過年度還付の増加により</a:t>
          </a:r>
          <a:r>
            <a:rPr kumimoji="1" lang="en-US" altLang="ja-JP" sz="1000">
              <a:solidFill>
                <a:sysClr val="windowText" lastClr="000000"/>
              </a:solidFill>
              <a:latin typeface="ＭＳ Ｐゴシック"/>
            </a:rPr>
            <a:t>502</a:t>
          </a:r>
          <a:r>
            <a:rPr kumimoji="1" lang="ja-JP" altLang="en-US" sz="1000">
              <a:solidFill>
                <a:sysClr val="windowText" lastClr="000000"/>
              </a:solidFill>
              <a:latin typeface="ＭＳ Ｐゴシック"/>
            </a:rPr>
            <a:t>円前年度より増加している。普通建設事業費においては、菩提寺コミュニティセンター整備事業、火葬場施設整備事業および耐震化ができていなかった石部小学校の改築事業等、機能強化を目的とする新規整備事業が大きく増加したが、今後人口減少社会を迎えるにあたり新規事業から既存施設の長寿命化への方向転換および地方債の新規発行と償還のバランスに注視しながら基礎的財政収支の黒字化を継続する必要がある。　公債費では、平成</a:t>
          </a:r>
          <a:r>
            <a:rPr kumimoji="1" lang="en-US" altLang="ja-JP" sz="1000">
              <a:solidFill>
                <a:sysClr val="windowText" lastClr="000000"/>
              </a:solidFill>
              <a:latin typeface="ＭＳ Ｐゴシック"/>
            </a:rPr>
            <a:t>16</a:t>
          </a:r>
          <a:r>
            <a:rPr kumimoji="1" lang="ja-JP" altLang="en-US" sz="1000">
              <a:solidFill>
                <a:sysClr val="windowText" lastClr="000000"/>
              </a:solidFill>
              <a:latin typeface="ＭＳ Ｐゴシック"/>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なっている。積立金においてはふるさと納税において返礼品を開始したことによる寄附積立てが</a:t>
          </a:r>
          <a:r>
            <a:rPr kumimoji="1" lang="en-US" altLang="ja-JP" sz="1000">
              <a:solidFill>
                <a:sysClr val="windowText" lastClr="000000"/>
              </a:solidFill>
              <a:latin typeface="ＭＳ Ｐゴシック"/>
            </a:rPr>
            <a:t>1,264</a:t>
          </a:r>
          <a:r>
            <a:rPr kumimoji="1" lang="ja-JP" altLang="en-US" sz="1000">
              <a:solidFill>
                <a:sysClr val="windowText" lastClr="000000"/>
              </a:solidFill>
              <a:latin typeface="ＭＳ Ｐゴシック"/>
            </a:rPr>
            <a:t>円、三雲駅周辺整備事業の後年の事業費補てん財源として都市計画道路整備基金に</a:t>
          </a:r>
          <a:r>
            <a:rPr kumimoji="1" lang="en-US" altLang="ja-JP" sz="1000">
              <a:solidFill>
                <a:sysClr val="windowText" lastClr="000000"/>
              </a:solidFill>
              <a:latin typeface="ＭＳ Ｐゴシック"/>
            </a:rPr>
            <a:t>1,367</a:t>
          </a:r>
          <a:r>
            <a:rPr kumimoji="1" lang="ja-JP" altLang="en-US" sz="1000">
              <a:solidFill>
                <a:sysClr val="windowText" lastClr="000000"/>
              </a:solidFill>
              <a:latin typeface="ＭＳ Ｐゴシック"/>
            </a:rPr>
            <a:t>円の積み立てにより増加することとなった。繰出金では公共下水道特別会計での起債償還に対する繰出しおよび高齢化率の上昇に伴う介護保険特別会計に対する繰出金の増により前年度比</a:t>
          </a:r>
          <a:r>
            <a:rPr kumimoji="1" lang="en-US" altLang="ja-JP" sz="1000">
              <a:solidFill>
                <a:sysClr val="windowText" lastClr="000000"/>
              </a:solidFill>
              <a:latin typeface="ＭＳ Ｐゴシック"/>
            </a:rPr>
            <a:t>1,571</a:t>
          </a:r>
          <a:r>
            <a:rPr kumimoji="1" lang="ja-JP" altLang="en-US" sz="1000">
              <a:solidFill>
                <a:sysClr val="windowText" lastClr="000000"/>
              </a:solidFill>
              <a:latin typeface="ＭＳ Ｐゴシック"/>
            </a:rPr>
            <a:t>円増加することとなった。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161036</xdr:rowOff>
    </xdr:from>
    <xdr:to>
      <xdr:col>6</xdr:col>
      <xdr:colOff>511175</xdr:colOff>
      <xdr:row>36</xdr:row>
      <xdr:rowOff>25781</xdr:rowOff>
    </xdr:to>
    <xdr:cxnSp macro="">
      <xdr:nvCxnSpPr>
        <xdr:cNvPr id="61" name="直線コネクタ 60"/>
        <xdr:cNvCxnSpPr/>
      </xdr:nvCxnSpPr>
      <xdr:spPr>
        <a:xfrm>
          <a:off x="3797300" y="616178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161036</xdr:rowOff>
    </xdr:from>
    <xdr:to>
      <xdr:col>5</xdr:col>
      <xdr:colOff>358775</xdr:colOff>
      <xdr:row>36</xdr:row>
      <xdr:rowOff>111125</xdr:rowOff>
    </xdr:to>
    <xdr:cxnSp macro="">
      <xdr:nvCxnSpPr>
        <xdr:cNvPr id="64" name="直線コネクタ 63"/>
        <xdr:cNvCxnSpPr/>
      </xdr:nvCxnSpPr>
      <xdr:spPr>
        <a:xfrm flipV="1">
          <a:off x="2908300" y="6161786"/>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66929</xdr:rowOff>
    </xdr:from>
    <xdr:to>
      <xdr:col>4</xdr:col>
      <xdr:colOff>155575</xdr:colOff>
      <xdr:row>36</xdr:row>
      <xdr:rowOff>111125</xdr:rowOff>
    </xdr:to>
    <xdr:cxnSp macro="">
      <xdr:nvCxnSpPr>
        <xdr:cNvPr id="67" name="直線コネクタ 66"/>
        <xdr:cNvCxnSpPr/>
      </xdr:nvCxnSpPr>
      <xdr:spPr>
        <a:xfrm>
          <a:off x="2019300" y="6239129"/>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72263</xdr:rowOff>
    </xdr:from>
    <xdr:to>
      <xdr:col>2</xdr:col>
      <xdr:colOff>638175</xdr:colOff>
      <xdr:row>36</xdr:row>
      <xdr:rowOff>66929</xdr:rowOff>
    </xdr:to>
    <xdr:cxnSp macro="">
      <xdr:nvCxnSpPr>
        <xdr:cNvPr id="70" name="直線コネクタ 69"/>
        <xdr:cNvCxnSpPr/>
      </xdr:nvCxnSpPr>
      <xdr:spPr>
        <a:xfrm>
          <a:off x="1130300" y="6073013"/>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146431</xdr:rowOff>
    </xdr:from>
    <xdr:to>
      <xdr:col>6</xdr:col>
      <xdr:colOff>561975</xdr:colOff>
      <xdr:row>36</xdr:row>
      <xdr:rowOff>76581</xdr:rowOff>
    </xdr:to>
    <xdr:sp macro="" textlink="">
      <xdr:nvSpPr>
        <xdr:cNvPr id="80" name="円/楕円 79"/>
        <xdr:cNvSpPr/>
      </xdr:nvSpPr>
      <xdr:spPr>
        <a:xfrm>
          <a:off x="45847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124858</xdr:rowOff>
    </xdr:from>
    <xdr:ext cx="469744" cy="259045"/>
    <xdr:sp macro="" textlink="">
      <xdr:nvSpPr>
        <xdr:cNvPr id="81" name="議会費該当値テキスト"/>
        <xdr:cNvSpPr txBox="1"/>
      </xdr:nvSpPr>
      <xdr:spPr>
        <a:xfrm>
          <a:off x="4686300"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110236</xdr:rowOff>
    </xdr:from>
    <xdr:to>
      <xdr:col>5</xdr:col>
      <xdr:colOff>409575</xdr:colOff>
      <xdr:row>36</xdr:row>
      <xdr:rowOff>40386</xdr:rowOff>
    </xdr:to>
    <xdr:sp macro="" textlink="">
      <xdr:nvSpPr>
        <xdr:cNvPr id="82" name="円/楕円 81"/>
        <xdr:cNvSpPr/>
      </xdr:nvSpPr>
      <xdr:spPr>
        <a:xfrm>
          <a:off x="3746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31513</xdr:rowOff>
    </xdr:from>
    <xdr:ext cx="469744" cy="259045"/>
    <xdr:sp macro="" textlink="">
      <xdr:nvSpPr>
        <xdr:cNvPr id="83" name="テキスト ボックス 82"/>
        <xdr:cNvSpPr txBox="1"/>
      </xdr:nvSpPr>
      <xdr:spPr>
        <a:xfrm>
          <a:off x="35624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60325</xdr:rowOff>
    </xdr:from>
    <xdr:to>
      <xdr:col>4</xdr:col>
      <xdr:colOff>206375</xdr:colOff>
      <xdr:row>36</xdr:row>
      <xdr:rowOff>161925</xdr:rowOff>
    </xdr:to>
    <xdr:sp macro="" textlink="">
      <xdr:nvSpPr>
        <xdr:cNvPr id="84" name="円/楕円 83"/>
        <xdr:cNvSpPr/>
      </xdr:nvSpPr>
      <xdr:spPr>
        <a:xfrm>
          <a:off x="2857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153052</xdr:rowOff>
    </xdr:from>
    <xdr:ext cx="469744" cy="259045"/>
    <xdr:sp macro="" textlink="">
      <xdr:nvSpPr>
        <xdr:cNvPr id="85" name="テキスト ボックス 84"/>
        <xdr:cNvSpPr txBox="1"/>
      </xdr:nvSpPr>
      <xdr:spPr>
        <a:xfrm>
          <a:off x="2673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16129</xdr:rowOff>
    </xdr:from>
    <xdr:to>
      <xdr:col>3</xdr:col>
      <xdr:colOff>3175</xdr:colOff>
      <xdr:row>36</xdr:row>
      <xdr:rowOff>117729</xdr:rowOff>
    </xdr:to>
    <xdr:sp macro="" textlink="">
      <xdr:nvSpPr>
        <xdr:cNvPr id="86" name="円/楕円 85"/>
        <xdr:cNvSpPr/>
      </xdr:nvSpPr>
      <xdr:spPr>
        <a:xfrm>
          <a:off x="1968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108856</xdr:rowOff>
    </xdr:from>
    <xdr:ext cx="469744" cy="259045"/>
    <xdr:sp macro="" textlink="">
      <xdr:nvSpPr>
        <xdr:cNvPr id="87" name="テキスト ボックス 86"/>
        <xdr:cNvSpPr txBox="1"/>
      </xdr:nvSpPr>
      <xdr:spPr>
        <a:xfrm>
          <a:off x="1784427"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21463</xdr:rowOff>
    </xdr:from>
    <xdr:to>
      <xdr:col>1</xdr:col>
      <xdr:colOff>485775</xdr:colOff>
      <xdr:row>35</xdr:row>
      <xdr:rowOff>123063</xdr:rowOff>
    </xdr:to>
    <xdr:sp macro="" textlink="">
      <xdr:nvSpPr>
        <xdr:cNvPr id="88" name="円/楕円 87"/>
        <xdr:cNvSpPr/>
      </xdr:nvSpPr>
      <xdr:spPr>
        <a:xfrm>
          <a:off x="1079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114190</xdr:rowOff>
    </xdr:from>
    <xdr:ext cx="469744" cy="259045"/>
    <xdr:sp macro="" textlink="">
      <xdr:nvSpPr>
        <xdr:cNvPr id="89" name="テキスト ボックス 88"/>
        <xdr:cNvSpPr txBox="1"/>
      </xdr:nvSpPr>
      <xdr:spPr>
        <a:xfrm>
          <a:off x="895427" y="61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37924</xdr:rowOff>
    </xdr:from>
    <xdr:to>
      <xdr:col>6</xdr:col>
      <xdr:colOff>511175</xdr:colOff>
      <xdr:row>57</xdr:row>
      <xdr:rowOff>48260</xdr:rowOff>
    </xdr:to>
    <xdr:cxnSp macro="">
      <xdr:nvCxnSpPr>
        <xdr:cNvPr id="121" name="直線コネクタ 120"/>
        <xdr:cNvCxnSpPr/>
      </xdr:nvCxnSpPr>
      <xdr:spPr>
        <a:xfrm>
          <a:off x="3797300" y="9810574"/>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37924</xdr:rowOff>
    </xdr:from>
    <xdr:to>
      <xdr:col>5</xdr:col>
      <xdr:colOff>358775</xdr:colOff>
      <xdr:row>57</xdr:row>
      <xdr:rowOff>70173</xdr:rowOff>
    </xdr:to>
    <xdr:cxnSp macro="">
      <xdr:nvCxnSpPr>
        <xdr:cNvPr id="124" name="直線コネクタ 123"/>
        <xdr:cNvCxnSpPr/>
      </xdr:nvCxnSpPr>
      <xdr:spPr>
        <a:xfrm flipV="1">
          <a:off x="2908300" y="9810574"/>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70173</xdr:rowOff>
    </xdr:from>
    <xdr:to>
      <xdr:col>4</xdr:col>
      <xdr:colOff>155575</xdr:colOff>
      <xdr:row>57</xdr:row>
      <xdr:rowOff>76443</xdr:rowOff>
    </xdr:to>
    <xdr:cxnSp macro="">
      <xdr:nvCxnSpPr>
        <xdr:cNvPr id="127" name="直線コネクタ 126"/>
        <xdr:cNvCxnSpPr/>
      </xdr:nvCxnSpPr>
      <xdr:spPr>
        <a:xfrm flipV="1">
          <a:off x="2019300" y="9842823"/>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49550</xdr:rowOff>
    </xdr:from>
    <xdr:to>
      <xdr:col>2</xdr:col>
      <xdr:colOff>638175</xdr:colOff>
      <xdr:row>57</xdr:row>
      <xdr:rowOff>76443</xdr:rowOff>
    </xdr:to>
    <xdr:cxnSp macro="">
      <xdr:nvCxnSpPr>
        <xdr:cNvPr id="130" name="直線コネクタ 129"/>
        <xdr:cNvCxnSpPr/>
      </xdr:nvCxnSpPr>
      <xdr:spPr>
        <a:xfrm>
          <a:off x="1130300" y="9822200"/>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168910</xdr:rowOff>
    </xdr:from>
    <xdr:to>
      <xdr:col>6</xdr:col>
      <xdr:colOff>561975</xdr:colOff>
      <xdr:row>57</xdr:row>
      <xdr:rowOff>99060</xdr:rowOff>
    </xdr:to>
    <xdr:sp macro="" textlink="">
      <xdr:nvSpPr>
        <xdr:cNvPr id="140" name="円/楕円 139"/>
        <xdr:cNvSpPr/>
      </xdr:nvSpPr>
      <xdr:spPr>
        <a:xfrm>
          <a:off x="4584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147337</xdr:rowOff>
    </xdr:from>
    <xdr:ext cx="534377" cy="259045"/>
    <xdr:sp macro="" textlink="">
      <xdr:nvSpPr>
        <xdr:cNvPr id="141" name="総務費該当値テキスト"/>
        <xdr:cNvSpPr txBox="1"/>
      </xdr:nvSpPr>
      <xdr:spPr>
        <a:xfrm>
          <a:off x="4686300"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158574</xdr:rowOff>
    </xdr:from>
    <xdr:to>
      <xdr:col>5</xdr:col>
      <xdr:colOff>409575</xdr:colOff>
      <xdr:row>57</xdr:row>
      <xdr:rowOff>88724</xdr:rowOff>
    </xdr:to>
    <xdr:sp macro="" textlink="">
      <xdr:nvSpPr>
        <xdr:cNvPr id="142" name="円/楕円 141"/>
        <xdr:cNvSpPr/>
      </xdr:nvSpPr>
      <xdr:spPr>
        <a:xfrm>
          <a:off x="3746500" y="97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79851</xdr:rowOff>
    </xdr:from>
    <xdr:ext cx="534377" cy="259045"/>
    <xdr:sp macro="" textlink="">
      <xdr:nvSpPr>
        <xdr:cNvPr id="143" name="テキスト ボックス 142"/>
        <xdr:cNvSpPr txBox="1"/>
      </xdr:nvSpPr>
      <xdr:spPr>
        <a:xfrm>
          <a:off x="3530111" y="98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19373</xdr:rowOff>
    </xdr:from>
    <xdr:to>
      <xdr:col>4</xdr:col>
      <xdr:colOff>206375</xdr:colOff>
      <xdr:row>57</xdr:row>
      <xdr:rowOff>120973</xdr:rowOff>
    </xdr:to>
    <xdr:sp macro="" textlink="">
      <xdr:nvSpPr>
        <xdr:cNvPr id="144" name="円/楕円 143"/>
        <xdr:cNvSpPr/>
      </xdr:nvSpPr>
      <xdr:spPr>
        <a:xfrm>
          <a:off x="2857500" y="9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112100</xdr:rowOff>
    </xdr:from>
    <xdr:ext cx="534377" cy="259045"/>
    <xdr:sp macro="" textlink="">
      <xdr:nvSpPr>
        <xdr:cNvPr id="145" name="テキスト ボックス 144"/>
        <xdr:cNvSpPr txBox="1"/>
      </xdr:nvSpPr>
      <xdr:spPr>
        <a:xfrm>
          <a:off x="2641111" y="98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25643</xdr:rowOff>
    </xdr:from>
    <xdr:to>
      <xdr:col>3</xdr:col>
      <xdr:colOff>3175</xdr:colOff>
      <xdr:row>57</xdr:row>
      <xdr:rowOff>127243</xdr:rowOff>
    </xdr:to>
    <xdr:sp macro="" textlink="">
      <xdr:nvSpPr>
        <xdr:cNvPr id="146" name="円/楕円 145"/>
        <xdr:cNvSpPr/>
      </xdr:nvSpPr>
      <xdr:spPr>
        <a:xfrm>
          <a:off x="1968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118370</xdr:rowOff>
    </xdr:from>
    <xdr:ext cx="534377" cy="259045"/>
    <xdr:sp macro="" textlink="">
      <xdr:nvSpPr>
        <xdr:cNvPr id="147" name="テキスト ボックス 146"/>
        <xdr:cNvSpPr txBox="1"/>
      </xdr:nvSpPr>
      <xdr:spPr>
        <a:xfrm>
          <a:off x="1752111" y="98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170200</xdr:rowOff>
    </xdr:from>
    <xdr:to>
      <xdr:col>1</xdr:col>
      <xdr:colOff>485775</xdr:colOff>
      <xdr:row>57</xdr:row>
      <xdr:rowOff>100350</xdr:rowOff>
    </xdr:to>
    <xdr:sp macro="" textlink="">
      <xdr:nvSpPr>
        <xdr:cNvPr id="148" name="円/楕円 147"/>
        <xdr:cNvSpPr/>
      </xdr:nvSpPr>
      <xdr:spPr>
        <a:xfrm>
          <a:off x="1079500" y="9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91477</xdr:rowOff>
    </xdr:from>
    <xdr:ext cx="534377" cy="259045"/>
    <xdr:sp macro="" textlink="">
      <xdr:nvSpPr>
        <xdr:cNvPr id="149" name="テキスト ボックス 148"/>
        <xdr:cNvSpPr txBox="1"/>
      </xdr:nvSpPr>
      <xdr:spPr>
        <a:xfrm>
          <a:off x="863111" y="98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16866</xdr:rowOff>
    </xdr:from>
    <xdr:to>
      <xdr:col>6</xdr:col>
      <xdr:colOff>511175</xdr:colOff>
      <xdr:row>77</xdr:row>
      <xdr:rowOff>130347</xdr:rowOff>
    </xdr:to>
    <xdr:cxnSp macro="">
      <xdr:nvCxnSpPr>
        <xdr:cNvPr id="179" name="直線コネクタ 178"/>
        <xdr:cNvCxnSpPr/>
      </xdr:nvCxnSpPr>
      <xdr:spPr>
        <a:xfrm flipV="1">
          <a:off x="3797300" y="13218516"/>
          <a:ext cx="8382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130347</xdr:rowOff>
    </xdr:from>
    <xdr:to>
      <xdr:col>5</xdr:col>
      <xdr:colOff>358775</xdr:colOff>
      <xdr:row>78</xdr:row>
      <xdr:rowOff>59995</xdr:rowOff>
    </xdr:to>
    <xdr:cxnSp macro="">
      <xdr:nvCxnSpPr>
        <xdr:cNvPr id="182" name="直線コネクタ 181"/>
        <xdr:cNvCxnSpPr/>
      </xdr:nvCxnSpPr>
      <xdr:spPr>
        <a:xfrm flipV="1">
          <a:off x="2908300" y="13331997"/>
          <a:ext cx="8890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59995</xdr:rowOff>
    </xdr:from>
    <xdr:to>
      <xdr:col>4</xdr:col>
      <xdr:colOff>155575</xdr:colOff>
      <xdr:row>78</xdr:row>
      <xdr:rowOff>126994</xdr:rowOff>
    </xdr:to>
    <xdr:cxnSp macro="">
      <xdr:nvCxnSpPr>
        <xdr:cNvPr id="185" name="直線コネクタ 184"/>
        <xdr:cNvCxnSpPr/>
      </xdr:nvCxnSpPr>
      <xdr:spPr>
        <a:xfrm flipV="1">
          <a:off x="2019300" y="13433095"/>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64243</xdr:rowOff>
    </xdr:from>
    <xdr:to>
      <xdr:col>2</xdr:col>
      <xdr:colOff>638175</xdr:colOff>
      <xdr:row>78</xdr:row>
      <xdr:rowOff>126994</xdr:rowOff>
    </xdr:to>
    <xdr:cxnSp macro="">
      <xdr:nvCxnSpPr>
        <xdr:cNvPr id="188" name="直線コネクタ 187"/>
        <xdr:cNvCxnSpPr/>
      </xdr:nvCxnSpPr>
      <xdr:spPr>
        <a:xfrm>
          <a:off x="1130300" y="13437343"/>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137516</xdr:rowOff>
    </xdr:from>
    <xdr:to>
      <xdr:col>6</xdr:col>
      <xdr:colOff>561975</xdr:colOff>
      <xdr:row>77</xdr:row>
      <xdr:rowOff>67666</xdr:rowOff>
    </xdr:to>
    <xdr:sp macro="" textlink="">
      <xdr:nvSpPr>
        <xdr:cNvPr id="198" name="円/楕円 197"/>
        <xdr:cNvSpPr/>
      </xdr:nvSpPr>
      <xdr:spPr>
        <a:xfrm>
          <a:off x="4584700" y="131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115943</xdr:rowOff>
    </xdr:from>
    <xdr:ext cx="599010" cy="259045"/>
    <xdr:sp macro="" textlink="">
      <xdr:nvSpPr>
        <xdr:cNvPr id="199" name="民生費該当値テキスト"/>
        <xdr:cNvSpPr txBox="1"/>
      </xdr:nvSpPr>
      <xdr:spPr>
        <a:xfrm>
          <a:off x="4686300" y="1314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79547</xdr:rowOff>
    </xdr:from>
    <xdr:to>
      <xdr:col>5</xdr:col>
      <xdr:colOff>409575</xdr:colOff>
      <xdr:row>78</xdr:row>
      <xdr:rowOff>9697</xdr:rowOff>
    </xdr:to>
    <xdr:sp macro="" textlink="">
      <xdr:nvSpPr>
        <xdr:cNvPr id="200" name="円/楕円 199"/>
        <xdr:cNvSpPr/>
      </xdr:nvSpPr>
      <xdr:spPr>
        <a:xfrm>
          <a:off x="3746500" y="132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824</xdr:rowOff>
    </xdr:from>
    <xdr:ext cx="599010" cy="259045"/>
    <xdr:sp macro="" textlink="">
      <xdr:nvSpPr>
        <xdr:cNvPr id="201" name="テキスト ボックス 200"/>
        <xdr:cNvSpPr txBox="1"/>
      </xdr:nvSpPr>
      <xdr:spPr>
        <a:xfrm>
          <a:off x="3497794" y="1337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9195</xdr:rowOff>
    </xdr:from>
    <xdr:to>
      <xdr:col>4</xdr:col>
      <xdr:colOff>206375</xdr:colOff>
      <xdr:row>78</xdr:row>
      <xdr:rowOff>110795</xdr:rowOff>
    </xdr:to>
    <xdr:sp macro="" textlink="">
      <xdr:nvSpPr>
        <xdr:cNvPr id="202" name="円/楕円 201"/>
        <xdr:cNvSpPr/>
      </xdr:nvSpPr>
      <xdr:spPr>
        <a:xfrm>
          <a:off x="2857500" y="133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101922</xdr:rowOff>
    </xdr:from>
    <xdr:ext cx="599010" cy="259045"/>
    <xdr:sp macro="" textlink="">
      <xdr:nvSpPr>
        <xdr:cNvPr id="203" name="テキスト ボックス 202"/>
        <xdr:cNvSpPr txBox="1"/>
      </xdr:nvSpPr>
      <xdr:spPr>
        <a:xfrm>
          <a:off x="2608794" y="1347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76194</xdr:rowOff>
    </xdr:from>
    <xdr:to>
      <xdr:col>3</xdr:col>
      <xdr:colOff>3175</xdr:colOff>
      <xdr:row>79</xdr:row>
      <xdr:rowOff>6344</xdr:rowOff>
    </xdr:to>
    <xdr:sp macro="" textlink="">
      <xdr:nvSpPr>
        <xdr:cNvPr id="204" name="円/楕円 203"/>
        <xdr:cNvSpPr/>
      </xdr:nvSpPr>
      <xdr:spPr>
        <a:xfrm>
          <a:off x="1968500" y="134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168921</xdr:rowOff>
    </xdr:from>
    <xdr:ext cx="599010" cy="259045"/>
    <xdr:sp macro="" textlink="">
      <xdr:nvSpPr>
        <xdr:cNvPr id="205" name="テキスト ボックス 204"/>
        <xdr:cNvSpPr txBox="1"/>
      </xdr:nvSpPr>
      <xdr:spPr>
        <a:xfrm>
          <a:off x="1719794" y="1354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13443</xdr:rowOff>
    </xdr:from>
    <xdr:to>
      <xdr:col>1</xdr:col>
      <xdr:colOff>485775</xdr:colOff>
      <xdr:row>78</xdr:row>
      <xdr:rowOff>115043</xdr:rowOff>
    </xdr:to>
    <xdr:sp macro="" textlink="">
      <xdr:nvSpPr>
        <xdr:cNvPr id="206" name="円/楕円 205"/>
        <xdr:cNvSpPr/>
      </xdr:nvSpPr>
      <xdr:spPr>
        <a:xfrm>
          <a:off x="1079500" y="133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106170</xdr:rowOff>
    </xdr:from>
    <xdr:ext cx="599010" cy="259045"/>
    <xdr:sp macro="" textlink="">
      <xdr:nvSpPr>
        <xdr:cNvPr id="207" name="テキスト ボックス 206"/>
        <xdr:cNvSpPr txBox="1"/>
      </xdr:nvSpPr>
      <xdr:spPr>
        <a:xfrm>
          <a:off x="830794" y="1347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13627</xdr:rowOff>
    </xdr:from>
    <xdr:to>
      <xdr:col>6</xdr:col>
      <xdr:colOff>511175</xdr:colOff>
      <xdr:row>97</xdr:row>
      <xdr:rowOff>108038</xdr:rowOff>
    </xdr:to>
    <xdr:cxnSp macro="">
      <xdr:nvCxnSpPr>
        <xdr:cNvPr id="237" name="直線コネクタ 236"/>
        <xdr:cNvCxnSpPr/>
      </xdr:nvCxnSpPr>
      <xdr:spPr>
        <a:xfrm>
          <a:off x="3797300" y="16644277"/>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13627</xdr:rowOff>
    </xdr:from>
    <xdr:to>
      <xdr:col>5</xdr:col>
      <xdr:colOff>358775</xdr:colOff>
      <xdr:row>98</xdr:row>
      <xdr:rowOff>33934</xdr:rowOff>
    </xdr:to>
    <xdr:cxnSp macro="">
      <xdr:nvCxnSpPr>
        <xdr:cNvPr id="240" name="直線コネクタ 239"/>
        <xdr:cNvCxnSpPr/>
      </xdr:nvCxnSpPr>
      <xdr:spPr>
        <a:xfrm flipV="1">
          <a:off x="2908300" y="16644277"/>
          <a:ext cx="8890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93349</xdr:rowOff>
    </xdr:from>
    <xdr:ext cx="534377" cy="259045"/>
    <xdr:sp macro="" textlink="">
      <xdr:nvSpPr>
        <xdr:cNvPr id="242" name="テキスト ボックス 241"/>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33934</xdr:rowOff>
    </xdr:from>
    <xdr:to>
      <xdr:col>4</xdr:col>
      <xdr:colOff>155575</xdr:colOff>
      <xdr:row>98</xdr:row>
      <xdr:rowOff>76549</xdr:rowOff>
    </xdr:to>
    <xdr:cxnSp macro="">
      <xdr:nvCxnSpPr>
        <xdr:cNvPr id="243" name="直線コネクタ 242"/>
        <xdr:cNvCxnSpPr/>
      </xdr:nvCxnSpPr>
      <xdr:spPr>
        <a:xfrm flipV="1">
          <a:off x="2019300" y="16836034"/>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66529</xdr:rowOff>
    </xdr:from>
    <xdr:to>
      <xdr:col>2</xdr:col>
      <xdr:colOff>638175</xdr:colOff>
      <xdr:row>98</xdr:row>
      <xdr:rowOff>76549</xdr:rowOff>
    </xdr:to>
    <xdr:cxnSp macro="">
      <xdr:nvCxnSpPr>
        <xdr:cNvPr id="246" name="直線コネクタ 245"/>
        <xdr:cNvCxnSpPr/>
      </xdr:nvCxnSpPr>
      <xdr:spPr>
        <a:xfrm>
          <a:off x="1130300" y="16868629"/>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57238</xdr:rowOff>
    </xdr:from>
    <xdr:to>
      <xdr:col>6</xdr:col>
      <xdr:colOff>561975</xdr:colOff>
      <xdr:row>97</xdr:row>
      <xdr:rowOff>158838</xdr:rowOff>
    </xdr:to>
    <xdr:sp macro="" textlink="">
      <xdr:nvSpPr>
        <xdr:cNvPr id="256" name="円/楕円 255"/>
        <xdr:cNvSpPr/>
      </xdr:nvSpPr>
      <xdr:spPr>
        <a:xfrm>
          <a:off x="45847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35665</xdr:rowOff>
    </xdr:from>
    <xdr:ext cx="534377" cy="259045"/>
    <xdr:sp macro="" textlink="">
      <xdr:nvSpPr>
        <xdr:cNvPr id="257" name="衛生費該当値テキスト"/>
        <xdr:cNvSpPr txBox="1"/>
      </xdr:nvSpPr>
      <xdr:spPr>
        <a:xfrm>
          <a:off x="4686300" y="166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134277</xdr:rowOff>
    </xdr:from>
    <xdr:to>
      <xdr:col>5</xdr:col>
      <xdr:colOff>409575</xdr:colOff>
      <xdr:row>97</xdr:row>
      <xdr:rowOff>64427</xdr:rowOff>
    </xdr:to>
    <xdr:sp macro="" textlink="">
      <xdr:nvSpPr>
        <xdr:cNvPr id="258" name="円/楕円 257"/>
        <xdr:cNvSpPr/>
      </xdr:nvSpPr>
      <xdr:spPr>
        <a:xfrm>
          <a:off x="3746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80954</xdr:rowOff>
    </xdr:from>
    <xdr:ext cx="534377" cy="259045"/>
    <xdr:sp macro="" textlink="">
      <xdr:nvSpPr>
        <xdr:cNvPr id="259" name="テキスト ボックス 258"/>
        <xdr:cNvSpPr txBox="1"/>
      </xdr:nvSpPr>
      <xdr:spPr>
        <a:xfrm>
          <a:off x="3530111"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154584</xdr:rowOff>
    </xdr:from>
    <xdr:to>
      <xdr:col>4</xdr:col>
      <xdr:colOff>206375</xdr:colOff>
      <xdr:row>98</xdr:row>
      <xdr:rowOff>84734</xdr:rowOff>
    </xdr:to>
    <xdr:sp macro="" textlink="">
      <xdr:nvSpPr>
        <xdr:cNvPr id="260" name="円/楕円 259"/>
        <xdr:cNvSpPr/>
      </xdr:nvSpPr>
      <xdr:spPr>
        <a:xfrm>
          <a:off x="2857500" y="167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75861</xdr:rowOff>
    </xdr:from>
    <xdr:ext cx="534377" cy="259045"/>
    <xdr:sp macro="" textlink="">
      <xdr:nvSpPr>
        <xdr:cNvPr id="261" name="テキスト ボックス 260"/>
        <xdr:cNvSpPr txBox="1"/>
      </xdr:nvSpPr>
      <xdr:spPr>
        <a:xfrm>
          <a:off x="2641111" y="168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25749</xdr:rowOff>
    </xdr:from>
    <xdr:to>
      <xdr:col>3</xdr:col>
      <xdr:colOff>3175</xdr:colOff>
      <xdr:row>98</xdr:row>
      <xdr:rowOff>127349</xdr:rowOff>
    </xdr:to>
    <xdr:sp macro="" textlink="">
      <xdr:nvSpPr>
        <xdr:cNvPr id="262" name="円/楕円 261"/>
        <xdr:cNvSpPr/>
      </xdr:nvSpPr>
      <xdr:spPr>
        <a:xfrm>
          <a:off x="1968500" y="16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118476</xdr:rowOff>
    </xdr:from>
    <xdr:ext cx="534377" cy="259045"/>
    <xdr:sp macro="" textlink="">
      <xdr:nvSpPr>
        <xdr:cNvPr id="263" name="テキスト ボックス 262"/>
        <xdr:cNvSpPr txBox="1"/>
      </xdr:nvSpPr>
      <xdr:spPr>
        <a:xfrm>
          <a:off x="1752111" y="169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15729</xdr:rowOff>
    </xdr:from>
    <xdr:to>
      <xdr:col>1</xdr:col>
      <xdr:colOff>485775</xdr:colOff>
      <xdr:row>98</xdr:row>
      <xdr:rowOff>117329</xdr:rowOff>
    </xdr:to>
    <xdr:sp macro="" textlink="">
      <xdr:nvSpPr>
        <xdr:cNvPr id="264" name="円/楕円 263"/>
        <xdr:cNvSpPr/>
      </xdr:nvSpPr>
      <xdr:spPr>
        <a:xfrm>
          <a:off x="1079500" y="168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108456</xdr:rowOff>
    </xdr:from>
    <xdr:ext cx="534377" cy="259045"/>
    <xdr:sp macro="" textlink="">
      <xdr:nvSpPr>
        <xdr:cNvPr id="265" name="テキスト ボックス 264"/>
        <xdr:cNvSpPr txBox="1"/>
      </xdr:nvSpPr>
      <xdr:spPr>
        <a:xfrm>
          <a:off x="863111" y="169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81864</xdr:rowOff>
    </xdr:from>
    <xdr:to>
      <xdr:col>15</xdr:col>
      <xdr:colOff>180975</xdr:colOff>
      <xdr:row>38</xdr:row>
      <xdr:rowOff>85659</xdr:rowOff>
    </xdr:to>
    <xdr:cxnSp macro="">
      <xdr:nvCxnSpPr>
        <xdr:cNvPr id="292" name="直線コネクタ 291"/>
        <xdr:cNvCxnSpPr/>
      </xdr:nvCxnSpPr>
      <xdr:spPr>
        <a:xfrm>
          <a:off x="9639300" y="659696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62891</xdr:rowOff>
    </xdr:from>
    <xdr:to>
      <xdr:col>14</xdr:col>
      <xdr:colOff>28575</xdr:colOff>
      <xdr:row>38</xdr:row>
      <xdr:rowOff>81864</xdr:rowOff>
    </xdr:to>
    <xdr:cxnSp macro="">
      <xdr:nvCxnSpPr>
        <xdr:cNvPr id="295" name="直線コネクタ 294"/>
        <xdr:cNvCxnSpPr/>
      </xdr:nvCxnSpPr>
      <xdr:spPr>
        <a:xfrm>
          <a:off x="8750300" y="6577991"/>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62891</xdr:rowOff>
    </xdr:from>
    <xdr:to>
      <xdr:col>12</xdr:col>
      <xdr:colOff>511175</xdr:colOff>
      <xdr:row>38</xdr:row>
      <xdr:rowOff>68285</xdr:rowOff>
    </xdr:to>
    <xdr:cxnSp macro="">
      <xdr:nvCxnSpPr>
        <xdr:cNvPr id="298" name="直線コネクタ 297"/>
        <xdr:cNvCxnSpPr/>
      </xdr:nvCxnSpPr>
      <xdr:spPr>
        <a:xfrm flipV="1">
          <a:off x="7861300" y="6577991"/>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939</xdr:rowOff>
    </xdr:from>
    <xdr:to>
      <xdr:col>11</xdr:col>
      <xdr:colOff>307975</xdr:colOff>
      <xdr:row>38</xdr:row>
      <xdr:rowOff>68285</xdr:rowOff>
    </xdr:to>
    <xdr:cxnSp macro="">
      <xdr:nvCxnSpPr>
        <xdr:cNvPr id="301" name="直線コネクタ 300"/>
        <xdr:cNvCxnSpPr/>
      </xdr:nvCxnSpPr>
      <xdr:spPr>
        <a:xfrm>
          <a:off x="6972300" y="6516039"/>
          <a:ext cx="889000" cy="6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48902</xdr:rowOff>
    </xdr:from>
    <xdr:ext cx="469744" cy="259045"/>
    <xdr:sp macro="" textlink="">
      <xdr:nvSpPr>
        <xdr:cNvPr id="305" name="テキスト ボックス 304"/>
        <xdr:cNvSpPr txBox="1"/>
      </xdr:nvSpPr>
      <xdr:spPr>
        <a:xfrm>
          <a:off x="6737427" y="656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34859</xdr:rowOff>
    </xdr:from>
    <xdr:to>
      <xdr:col>15</xdr:col>
      <xdr:colOff>231775</xdr:colOff>
      <xdr:row>38</xdr:row>
      <xdr:rowOff>136459</xdr:rowOff>
    </xdr:to>
    <xdr:sp macro="" textlink="">
      <xdr:nvSpPr>
        <xdr:cNvPr id="311" name="円/楕円 310"/>
        <xdr:cNvSpPr/>
      </xdr:nvSpPr>
      <xdr:spPr>
        <a:xfrm>
          <a:off x="104267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469744" cy="259045"/>
    <xdr:sp macro="" textlink="">
      <xdr:nvSpPr>
        <xdr:cNvPr id="312" name="労働費該当値テキスト"/>
        <xdr:cNvSpPr txBox="1"/>
      </xdr:nvSpPr>
      <xdr:spPr>
        <a:xfrm>
          <a:off x="10528300" y="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31064</xdr:rowOff>
    </xdr:from>
    <xdr:to>
      <xdr:col>14</xdr:col>
      <xdr:colOff>79375</xdr:colOff>
      <xdr:row>38</xdr:row>
      <xdr:rowOff>132664</xdr:rowOff>
    </xdr:to>
    <xdr:sp macro="" textlink="">
      <xdr:nvSpPr>
        <xdr:cNvPr id="313" name="円/楕円 312"/>
        <xdr:cNvSpPr/>
      </xdr:nvSpPr>
      <xdr:spPr>
        <a:xfrm>
          <a:off x="9588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123791</xdr:rowOff>
    </xdr:from>
    <xdr:ext cx="469744" cy="259045"/>
    <xdr:sp macro="" textlink="">
      <xdr:nvSpPr>
        <xdr:cNvPr id="314" name="テキスト ボックス 313"/>
        <xdr:cNvSpPr txBox="1"/>
      </xdr:nvSpPr>
      <xdr:spPr>
        <a:xfrm>
          <a:off x="9404427"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12091</xdr:rowOff>
    </xdr:from>
    <xdr:to>
      <xdr:col>12</xdr:col>
      <xdr:colOff>561975</xdr:colOff>
      <xdr:row>38</xdr:row>
      <xdr:rowOff>113691</xdr:rowOff>
    </xdr:to>
    <xdr:sp macro="" textlink="">
      <xdr:nvSpPr>
        <xdr:cNvPr id="315" name="円/楕円 314"/>
        <xdr:cNvSpPr/>
      </xdr:nvSpPr>
      <xdr:spPr>
        <a:xfrm>
          <a:off x="8699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104818</xdr:rowOff>
    </xdr:from>
    <xdr:ext cx="469744" cy="259045"/>
    <xdr:sp macro="" textlink="">
      <xdr:nvSpPr>
        <xdr:cNvPr id="316" name="テキスト ボックス 315"/>
        <xdr:cNvSpPr txBox="1"/>
      </xdr:nvSpPr>
      <xdr:spPr>
        <a:xfrm>
          <a:off x="8515427"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17485</xdr:rowOff>
    </xdr:from>
    <xdr:to>
      <xdr:col>11</xdr:col>
      <xdr:colOff>358775</xdr:colOff>
      <xdr:row>38</xdr:row>
      <xdr:rowOff>119085</xdr:rowOff>
    </xdr:to>
    <xdr:sp macro="" textlink="">
      <xdr:nvSpPr>
        <xdr:cNvPr id="317" name="円/楕円 316"/>
        <xdr:cNvSpPr/>
      </xdr:nvSpPr>
      <xdr:spPr>
        <a:xfrm>
          <a:off x="7810500" y="65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110212</xdr:rowOff>
    </xdr:from>
    <xdr:ext cx="469744" cy="259045"/>
    <xdr:sp macro="" textlink="">
      <xdr:nvSpPr>
        <xdr:cNvPr id="318" name="テキスト ボックス 317"/>
        <xdr:cNvSpPr txBox="1"/>
      </xdr:nvSpPr>
      <xdr:spPr>
        <a:xfrm>
          <a:off x="7626427" y="66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121590</xdr:rowOff>
    </xdr:from>
    <xdr:to>
      <xdr:col>10</xdr:col>
      <xdr:colOff>155575</xdr:colOff>
      <xdr:row>38</xdr:row>
      <xdr:rowOff>51739</xdr:rowOff>
    </xdr:to>
    <xdr:sp macro="" textlink="">
      <xdr:nvSpPr>
        <xdr:cNvPr id="319" name="円/楕円 318"/>
        <xdr:cNvSpPr/>
      </xdr:nvSpPr>
      <xdr:spPr>
        <a:xfrm>
          <a:off x="6921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68267</xdr:rowOff>
    </xdr:from>
    <xdr:ext cx="469744" cy="259045"/>
    <xdr:sp macro="" textlink="">
      <xdr:nvSpPr>
        <xdr:cNvPr id="320" name="テキスト ボックス 319"/>
        <xdr:cNvSpPr txBox="1"/>
      </xdr:nvSpPr>
      <xdr:spPr>
        <a:xfrm>
          <a:off x="6737427" y="62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146558</xdr:rowOff>
    </xdr:from>
    <xdr:to>
      <xdr:col>15</xdr:col>
      <xdr:colOff>180975</xdr:colOff>
      <xdr:row>57</xdr:row>
      <xdr:rowOff>167246</xdr:rowOff>
    </xdr:to>
    <xdr:cxnSp macro="">
      <xdr:nvCxnSpPr>
        <xdr:cNvPr id="349" name="直線コネクタ 348"/>
        <xdr:cNvCxnSpPr/>
      </xdr:nvCxnSpPr>
      <xdr:spPr>
        <a:xfrm>
          <a:off x="9639300" y="9919208"/>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47346</xdr:rowOff>
    </xdr:from>
    <xdr:to>
      <xdr:col>14</xdr:col>
      <xdr:colOff>28575</xdr:colOff>
      <xdr:row>57</xdr:row>
      <xdr:rowOff>146558</xdr:rowOff>
    </xdr:to>
    <xdr:cxnSp macro="">
      <xdr:nvCxnSpPr>
        <xdr:cNvPr id="352" name="直線コネクタ 351"/>
        <xdr:cNvCxnSpPr/>
      </xdr:nvCxnSpPr>
      <xdr:spPr>
        <a:xfrm>
          <a:off x="8750300" y="9819996"/>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47346</xdr:rowOff>
    </xdr:from>
    <xdr:to>
      <xdr:col>12</xdr:col>
      <xdr:colOff>511175</xdr:colOff>
      <xdr:row>57</xdr:row>
      <xdr:rowOff>129680</xdr:rowOff>
    </xdr:to>
    <xdr:cxnSp macro="">
      <xdr:nvCxnSpPr>
        <xdr:cNvPr id="355" name="直線コネクタ 354"/>
        <xdr:cNvCxnSpPr/>
      </xdr:nvCxnSpPr>
      <xdr:spPr>
        <a:xfrm flipV="1">
          <a:off x="7861300" y="9819996"/>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129680</xdr:rowOff>
    </xdr:from>
    <xdr:to>
      <xdr:col>11</xdr:col>
      <xdr:colOff>307975</xdr:colOff>
      <xdr:row>58</xdr:row>
      <xdr:rowOff>23419</xdr:rowOff>
    </xdr:to>
    <xdr:cxnSp macro="">
      <xdr:nvCxnSpPr>
        <xdr:cNvPr id="358" name="直線コネクタ 357"/>
        <xdr:cNvCxnSpPr/>
      </xdr:nvCxnSpPr>
      <xdr:spPr>
        <a:xfrm flipV="1">
          <a:off x="6972300" y="9902330"/>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116446</xdr:rowOff>
    </xdr:from>
    <xdr:to>
      <xdr:col>15</xdr:col>
      <xdr:colOff>231775</xdr:colOff>
      <xdr:row>58</xdr:row>
      <xdr:rowOff>46596</xdr:rowOff>
    </xdr:to>
    <xdr:sp macro="" textlink="">
      <xdr:nvSpPr>
        <xdr:cNvPr id="368" name="円/楕円 367"/>
        <xdr:cNvSpPr/>
      </xdr:nvSpPr>
      <xdr:spPr>
        <a:xfrm>
          <a:off x="10426700" y="98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94873</xdr:rowOff>
    </xdr:from>
    <xdr:ext cx="469744" cy="259045"/>
    <xdr:sp macro="" textlink="">
      <xdr:nvSpPr>
        <xdr:cNvPr id="369" name="農林水産業費該当値テキスト"/>
        <xdr:cNvSpPr txBox="1"/>
      </xdr:nvSpPr>
      <xdr:spPr>
        <a:xfrm>
          <a:off x="10528300" y="986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95758</xdr:rowOff>
    </xdr:from>
    <xdr:to>
      <xdr:col>14</xdr:col>
      <xdr:colOff>79375</xdr:colOff>
      <xdr:row>58</xdr:row>
      <xdr:rowOff>25908</xdr:rowOff>
    </xdr:to>
    <xdr:sp macro="" textlink="">
      <xdr:nvSpPr>
        <xdr:cNvPr id="370" name="円/楕円 369"/>
        <xdr:cNvSpPr/>
      </xdr:nvSpPr>
      <xdr:spPr>
        <a:xfrm>
          <a:off x="9588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17035</xdr:rowOff>
    </xdr:from>
    <xdr:ext cx="469744" cy="259045"/>
    <xdr:sp macro="" textlink="">
      <xdr:nvSpPr>
        <xdr:cNvPr id="371" name="テキスト ボックス 370"/>
        <xdr:cNvSpPr txBox="1"/>
      </xdr:nvSpPr>
      <xdr:spPr>
        <a:xfrm>
          <a:off x="9404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167996</xdr:rowOff>
    </xdr:from>
    <xdr:to>
      <xdr:col>12</xdr:col>
      <xdr:colOff>561975</xdr:colOff>
      <xdr:row>57</xdr:row>
      <xdr:rowOff>98146</xdr:rowOff>
    </xdr:to>
    <xdr:sp macro="" textlink="">
      <xdr:nvSpPr>
        <xdr:cNvPr id="372" name="円/楕円 371"/>
        <xdr:cNvSpPr/>
      </xdr:nvSpPr>
      <xdr:spPr>
        <a:xfrm>
          <a:off x="86995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89273</xdr:rowOff>
    </xdr:from>
    <xdr:ext cx="469744" cy="259045"/>
    <xdr:sp macro="" textlink="">
      <xdr:nvSpPr>
        <xdr:cNvPr id="373" name="テキスト ボックス 372"/>
        <xdr:cNvSpPr txBox="1"/>
      </xdr:nvSpPr>
      <xdr:spPr>
        <a:xfrm>
          <a:off x="8515427" y="986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78880</xdr:rowOff>
    </xdr:from>
    <xdr:to>
      <xdr:col>11</xdr:col>
      <xdr:colOff>358775</xdr:colOff>
      <xdr:row>58</xdr:row>
      <xdr:rowOff>9030</xdr:rowOff>
    </xdr:to>
    <xdr:sp macro="" textlink="">
      <xdr:nvSpPr>
        <xdr:cNvPr id="374" name="円/楕円 373"/>
        <xdr:cNvSpPr/>
      </xdr:nvSpPr>
      <xdr:spPr>
        <a:xfrm>
          <a:off x="7810500" y="98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xdr:rowOff>
    </xdr:from>
    <xdr:ext cx="469744" cy="259045"/>
    <xdr:sp macro="" textlink="">
      <xdr:nvSpPr>
        <xdr:cNvPr id="375" name="テキスト ボックス 374"/>
        <xdr:cNvSpPr txBox="1"/>
      </xdr:nvSpPr>
      <xdr:spPr>
        <a:xfrm>
          <a:off x="7626427" y="994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144069</xdr:rowOff>
    </xdr:from>
    <xdr:to>
      <xdr:col>10</xdr:col>
      <xdr:colOff>155575</xdr:colOff>
      <xdr:row>58</xdr:row>
      <xdr:rowOff>74219</xdr:rowOff>
    </xdr:to>
    <xdr:sp macro="" textlink="">
      <xdr:nvSpPr>
        <xdr:cNvPr id="376" name="円/楕円 375"/>
        <xdr:cNvSpPr/>
      </xdr:nvSpPr>
      <xdr:spPr>
        <a:xfrm>
          <a:off x="69215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65346</xdr:rowOff>
    </xdr:from>
    <xdr:ext cx="469744" cy="259045"/>
    <xdr:sp macro="" textlink="">
      <xdr:nvSpPr>
        <xdr:cNvPr id="377" name="テキスト ボックス 376"/>
        <xdr:cNvSpPr txBox="1"/>
      </xdr:nvSpPr>
      <xdr:spPr>
        <a:xfrm>
          <a:off x="6737427" y="100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23388</xdr:rowOff>
    </xdr:from>
    <xdr:to>
      <xdr:col>15</xdr:col>
      <xdr:colOff>180975</xdr:colOff>
      <xdr:row>78</xdr:row>
      <xdr:rowOff>45838</xdr:rowOff>
    </xdr:to>
    <xdr:cxnSp macro="">
      <xdr:nvCxnSpPr>
        <xdr:cNvPr id="404" name="直線コネクタ 403"/>
        <xdr:cNvCxnSpPr/>
      </xdr:nvCxnSpPr>
      <xdr:spPr>
        <a:xfrm flipV="1">
          <a:off x="9639300" y="13396488"/>
          <a:ext cx="8382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45838</xdr:rowOff>
    </xdr:from>
    <xdr:to>
      <xdr:col>14</xdr:col>
      <xdr:colOff>28575</xdr:colOff>
      <xdr:row>78</xdr:row>
      <xdr:rowOff>46317</xdr:rowOff>
    </xdr:to>
    <xdr:cxnSp macro="">
      <xdr:nvCxnSpPr>
        <xdr:cNvPr id="407" name="直線コネクタ 406"/>
        <xdr:cNvCxnSpPr/>
      </xdr:nvCxnSpPr>
      <xdr:spPr>
        <a:xfrm flipV="1">
          <a:off x="8750300" y="13418938"/>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46317</xdr:rowOff>
    </xdr:from>
    <xdr:to>
      <xdr:col>12</xdr:col>
      <xdr:colOff>511175</xdr:colOff>
      <xdr:row>78</xdr:row>
      <xdr:rowOff>79029</xdr:rowOff>
    </xdr:to>
    <xdr:cxnSp macro="">
      <xdr:nvCxnSpPr>
        <xdr:cNvPr id="410" name="直線コネクタ 409"/>
        <xdr:cNvCxnSpPr/>
      </xdr:nvCxnSpPr>
      <xdr:spPr>
        <a:xfrm flipV="1">
          <a:off x="7861300" y="13419417"/>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79029</xdr:rowOff>
    </xdr:from>
    <xdr:to>
      <xdr:col>11</xdr:col>
      <xdr:colOff>307975</xdr:colOff>
      <xdr:row>78</xdr:row>
      <xdr:rowOff>84882</xdr:rowOff>
    </xdr:to>
    <xdr:cxnSp macro="">
      <xdr:nvCxnSpPr>
        <xdr:cNvPr id="413" name="直線コネクタ 412"/>
        <xdr:cNvCxnSpPr/>
      </xdr:nvCxnSpPr>
      <xdr:spPr>
        <a:xfrm flipV="1">
          <a:off x="6972300" y="13452129"/>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144038</xdr:rowOff>
    </xdr:from>
    <xdr:to>
      <xdr:col>15</xdr:col>
      <xdr:colOff>231775</xdr:colOff>
      <xdr:row>78</xdr:row>
      <xdr:rowOff>74188</xdr:rowOff>
    </xdr:to>
    <xdr:sp macro="" textlink="">
      <xdr:nvSpPr>
        <xdr:cNvPr id="423" name="円/楕円 422"/>
        <xdr:cNvSpPr/>
      </xdr:nvSpPr>
      <xdr:spPr>
        <a:xfrm>
          <a:off x="104267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58965</xdr:rowOff>
    </xdr:from>
    <xdr:ext cx="469744" cy="259045"/>
    <xdr:sp macro="" textlink="">
      <xdr:nvSpPr>
        <xdr:cNvPr id="424" name="商工費該当値テキスト"/>
        <xdr:cNvSpPr txBox="1"/>
      </xdr:nvSpPr>
      <xdr:spPr>
        <a:xfrm>
          <a:off x="10528300" y="13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166488</xdr:rowOff>
    </xdr:from>
    <xdr:to>
      <xdr:col>14</xdr:col>
      <xdr:colOff>79375</xdr:colOff>
      <xdr:row>78</xdr:row>
      <xdr:rowOff>96638</xdr:rowOff>
    </xdr:to>
    <xdr:sp macro="" textlink="">
      <xdr:nvSpPr>
        <xdr:cNvPr id="425" name="円/楕円 424"/>
        <xdr:cNvSpPr/>
      </xdr:nvSpPr>
      <xdr:spPr>
        <a:xfrm>
          <a:off x="9588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87765</xdr:rowOff>
    </xdr:from>
    <xdr:ext cx="469744" cy="259045"/>
    <xdr:sp macro="" textlink="">
      <xdr:nvSpPr>
        <xdr:cNvPr id="426" name="テキスト ボックス 425"/>
        <xdr:cNvSpPr txBox="1"/>
      </xdr:nvSpPr>
      <xdr:spPr>
        <a:xfrm>
          <a:off x="9404427" y="1346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166967</xdr:rowOff>
    </xdr:from>
    <xdr:to>
      <xdr:col>12</xdr:col>
      <xdr:colOff>561975</xdr:colOff>
      <xdr:row>78</xdr:row>
      <xdr:rowOff>97117</xdr:rowOff>
    </xdr:to>
    <xdr:sp macro="" textlink="">
      <xdr:nvSpPr>
        <xdr:cNvPr id="427" name="円/楕円 426"/>
        <xdr:cNvSpPr/>
      </xdr:nvSpPr>
      <xdr:spPr>
        <a:xfrm>
          <a:off x="8699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88244</xdr:rowOff>
    </xdr:from>
    <xdr:ext cx="469744" cy="259045"/>
    <xdr:sp macro="" textlink="">
      <xdr:nvSpPr>
        <xdr:cNvPr id="428" name="テキスト ボックス 427"/>
        <xdr:cNvSpPr txBox="1"/>
      </xdr:nvSpPr>
      <xdr:spPr>
        <a:xfrm>
          <a:off x="8515427" y="1346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28229</xdr:rowOff>
    </xdr:from>
    <xdr:to>
      <xdr:col>11</xdr:col>
      <xdr:colOff>358775</xdr:colOff>
      <xdr:row>78</xdr:row>
      <xdr:rowOff>129829</xdr:rowOff>
    </xdr:to>
    <xdr:sp macro="" textlink="">
      <xdr:nvSpPr>
        <xdr:cNvPr id="429" name="円/楕円 428"/>
        <xdr:cNvSpPr/>
      </xdr:nvSpPr>
      <xdr:spPr>
        <a:xfrm>
          <a:off x="7810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120956</xdr:rowOff>
    </xdr:from>
    <xdr:ext cx="469744" cy="259045"/>
    <xdr:sp macro="" textlink="">
      <xdr:nvSpPr>
        <xdr:cNvPr id="430" name="テキスト ボックス 429"/>
        <xdr:cNvSpPr txBox="1"/>
      </xdr:nvSpPr>
      <xdr:spPr>
        <a:xfrm>
          <a:off x="7626427"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34082</xdr:rowOff>
    </xdr:from>
    <xdr:to>
      <xdr:col>10</xdr:col>
      <xdr:colOff>155575</xdr:colOff>
      <xdr:row>78</xdr:row>
      <xdr:rowOff>135682</xdr:rowOff>
    </xdr:to>
    <xdr:sp macro="" textlink="">
      <xdr:nvSpPr>
        <xdr:cNvPr id="431" name="円/楕円 430"/>
        <xdr:cNvSpPr/>
      </xdr:nvSpPr>
      <xdr:spPr>
        <a:xfrm>
          <a:off x="6921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126809</xdr:rowOff>
    </xdr:from>
    <xdr:ext cx="469744" cy="259045"/>
    <xdr:sp macro="" textlink="">
      <xdr:nvSpPr>
        <xdr:cNvPr id="432" name="テキスト ボックス 431"/>
        <xdr:cNvSpPr txBox="1"/>
      </xdr:nvSpPr>
      <xdr:spPr>
        <a:xfrm>
          <a:off x="6737427" y="134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26905</xdr:rowOff>
    </xdr:from>
    <xdr:to>
      <xdr:col>15</xdr:col>
      <xdr:colOff>180975</xdr:colOff>
      <xdr:row>98</xdr:row>
      <xdr:rowOff>30601</xdr:rowOff>
    </xdr:to>
    <xdr:cxnSp macro="">
      <xdr:nvCxnSpPr>
        <xdr:cNvPr id="462" name="直線コネクタ 461"/>
        <xdr:cNvCxnSpPr/>
      </xdr:nvCxnSpPr>
      <xdr:spPr>
        <a:xfrm>
          <a:off x="9639300" y="1682900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155073</xdr:rowOff>
    </xdr:from>
    <xdr:to>
      <xdr:col>14</xdr:col>
      <xdr:colOff>28575</xdr:colOff>
      <xdr:row>98</xdr:row>
      <xdr:rowOff>26905</xdr:rowOff>
    </xdr:to>
    <xdr:cxnSp macro="">
      <xdr:nvCxnSpPr>
        <xdr:cNvPr id="465" name="直線コネクタ 464"/>
        <xdr:cNvCxnSpPr/>
      </xdr:nvCxnSpPr>
      <xdr:spPr>
        <a:xfrm>
          <a:off x="8750300" y="16785723"/>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155073</xdr:rowOff>
    </xdr:from>
    <xdr:to>
      <xdr:col>12</xdr:col>
      <xdr:colOff>511175</xdr:colOff>
      <xdr:row>98</xdr:row>
      <xdr:rowOff>62185</xdr:rowOff>
    </xdr:to>
    <xdr:cxnSp macro="">
      <xdr:nvCxnSpPr>
        <xdr:cNvPr id="468" name="直線コネクタ 467"/>
        <xdr:cNvCxnSpPr/>
      </xdr:nvCxnSpPr>
      <xdr:spPr>
        <a:xfrm flipV="1">
          <a:off x="7861300" y="16785723"/>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2484</xdr:rowOff>
    </xdr:from>
    <xdr:to>
      <xdr:col>11</xdr:col>
      <xdr:colOff>307975</xdr:colOff>
      <xdr:row>98</xdr:row>
      <xdr:rowOff>62185</xdr:rowOff>
    </xdr:to>
    <xdr:cxnSp macro="">
      <xdr:nvCxnSpPr>
        <xdr:cNvPr id="471" name="直線コネクタ 470"/>
        <xdr:cNvCxnSpPr/>
      </xdr:nvCxnSpPr>
      <xdr:spPr>
        <a:xfrm>
          <a:off x="6972300" y="16633134"/>
          <a:ext cx="889000" cy="2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5" name="テキスト ボックス 474"/>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151251</xdr:rowOff>
    </xdr:from>
    <xdr:to>
      <xdr:col>15</xdr:col>
      <xdr:colOff>231775</xdr:colOff>
      <xdr:row>98</xdr:row>
      <xdr:rowOff>81401</xdr:rowOff>
    </xdr:to>
    <xdr:sp macro="" textlink="">
      <xdr:nvSpPr>
        <xdr:cNvPr id="481" name="円/楕円 480"/>
        <xdr:cNvSpPr/>
      </xdr:nvSpPr>
      <xdr:spPr>
        <a:xfrm>
          <a:off x="10426700" y="167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129678</xdr:rowOff>
    </xdr:from>
    <xdr:ext cx="534377" cy="259045"/>
    <xdr:sp macro="" textlink="">
      <xdr:nvSpPr>
        <xdr:cNvPr id="482" name="土木費該当値テキスト"/>
        <xdr:cNvSpPr txBox="1"/>
      </xdr:nvSpPr>
      <xdr:spPr>
        <a:xfrm>
          <a:off x="10528300" y="167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147555</xdr:rowOff>
    </xdr:from>
    <xdr:to>
      <xdr:col>14</xdr:col>
      <xdr:colOff>79375</xdr:colOff>
      <xdr:row>98</xdr:row>
      <xdr:rowOff>77705</xdr:rowOff>
    </xdr:to>
    <xdr:sp macro="" textlink="">
      <xdr:nvSpPr>
        <xdr:cNvPr id="483" name="円/楕円 482"/>
        <xdr:cNvSpPr/>
      </xdr:nvSpPr>
      <xdr:spPr>
        <a:xfrm>
          <a:off x="9588500" y="167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68832</xdr:rowOff>
    </xdr:from>
    <xdr:ext cx="534377" cy="259045"/>
    <xdr:sp macro="" textlink="">
      <xdr:nvSpPr>
        <xdr:cNvPr id="484" name="テキスト ボックス 483"/>
        <xdr:cNvSpPr txBox="1"/>
      </xdr:nvSpPr>
      <xdr:spPr>
        <a:xfrm>
          <a:off x="9372111" y="168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104273</xdr:rowOff>
    </xdr:from>
    <xdr:to>
      <xdr:col>12</xdr:col>
      <xdr:colOff>561975</xdr:colOff>
      <xdr:row>98</xdr:row>
      <xdr:rowOff>34423</xdr:rowOff>
    </xdr:to>
    <xdr:sp macro="" textlink="">
      <xdr:nvSpPr>
        <xdr:cNvPr id="485" name="円/楕円 484"/>
        <xdr:cNvSpPr/>
      </xdr:nvSpPr>
      <xdr:spPr>
        <a:xfrm>
          <a:off x="8699500" y="167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25550</xdr:rowOff>
    </xdr:from>
    <xdr:ext cx="534377" cy="259045"/>
    <xdr:sp macro="" textlink="">
      <xdr:nvSpPr>
        <xdr:cNvPr id="486" name="テキスト ボックス 485"/>
        <xdr:cNvSpPr txBox="1"/>
      </xdr:nvSpPr>
      <xdr:spPr>
        <a:xfrm>
          <a:off x="8483111" y="1682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11385</xdr:rowOff>
    </xdr:from>
    <xdr:to>
      <xdr:col>11</xdr:col>
      <xdr:colOff>358775</xdr:colOff>
      <xdr:row>98</xdr:row>
      <xdr:rowOff>112985</xdr:rowOff>
    </xdr:to>
    <xdr:sp macro="" textlink="">
      <xdr:nvSpPr>
        <xdr:cNvPr id="487" name="円/楕円 486"/>
        <xdr:cNvSpPr/>
      </xdr:nvSpPr>
      <xdr:spPr>
        <a:xfrm>
          <a:off x="7810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104112</xdr:rowOff>
    </xdr:from>
    <xdr:ext cx="534377" cy="259045"/>
    <xdr:sp macro="" textlink="">
      <xdr:nvSpPr>
        <xdr:cNvPr id="488" name="テキスト ボックス 487"/>
        <xdr:cNvSpPr txBox="1"/>
      </xdr:nvSpPr>
      <xdr:spPr>
        <a:xfrm>
          <a:off x="7594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123134</xdr:rowOff>
    </xdr:from>
    <xdr:to>
      <xdr:col>10</xdr:col>
      <xdr:colOff>155575</xdr:colOff>
      <xdr:row>97</xdr:row>
      <xdr:rowOff>53284</xdr:rowOff>
    </xdr:to>
    <xdr:sp macro="" textlink="">
      <xdr:nvSpPr>
        <xdr:cNvPr id="489" name="円/楕円 488"/>
        <xdr:cNvSpPr/>
      </xdr:nvSpPr>
      <xdr:spPr>
        <a:xfrm>
          <a:off x="6921500" y="165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44411</xdr:rowOff>
    </xdr:from>
    <xdr:ext cx="534377" cy="259045"/>
    <xdr:sp macro="" textlink="">
      <xdr:nvSpPr>
        <xdr:cNvPr id="490" name="テキスト ボックス 489"/>
        <xdr:cNvSpPr txBox="1"/>
      </xdr:nvSpPr>
      <xdr:spPr>
        <a:xfrm>
          <a:off x="6705111" y="166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121183</xdr:rowOff>
    </xdr:from>
    <xdr:to>
      <xdr:col>23</xdr:col>
      <xdr:colOff>517525</xdr:colOff>
      <xdr:row>38</xdr:row>
      <xdr:rowOff>132270</xdr:rowOff>
    </xdr:to>
    <xdr:cxnSp macro="">
      <xdr:nvCxnSpPr>
        <xdr:cNvPr id="520" name="直線コネクタ 519"/>
        <xdr:cNvCxnSpPr/>
      </xdr:nvCxnSpPr>
      <xdr:spPr>
        <a:xfrm>
          <a:off x="15481300" y="6636283"/>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121183</xdr:rowOff>
    </xdr:from>
    <xdr:to>
      <xdr:col>22</xdr:col>
      <xdr:colOff>365125</xdr:colOff>
      <xdr:row>38</xdr:row>
      <xdr:rowOff>148577</xdr:rowOff>
    </xdr:to>
    <xdr:cxnSp macro="">
      <xdr:nvCxnSpPr>
        <xdr:cNvPr id="523" name="直線コネクタ 522"/>
        <xdr:cNvCxnSpPr/>
      </xdr:nvCxnSpPr>
      <xdr:spPr>
        <a:xfrm flipV="1">
          <a:off x="14592300" y="663628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148577</xdr:rowOff>
    </xdr:from>
    <xdr:to>
      <xdr:col>21</xdr:col>
      <xdr:colOff>161925</xdr:colOff>
      <xdr:row>39</xdr:row>
      <xdr:rowOff>2654</xdr:rowOff>
    </xdr:to>
    <xdr:cxnSp macro="">
      <xdr:nvCxnSpPr>
        <xdr:cNvPr id="526" name="直線コネクタ 525"/>
        <xdr:cNvCxnSpPr/>
      </xdr:nvCxnSpPr>
      <xdr:spPr>
        <a:xfrm flipV="1">
          <a:off x="13703300" y="666367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28" name="テキスト ボックス 527"/>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162331</xdr:rowOff>
    </xdr:from>
    <xdr:to>
      <xdr:col>19</xdr:col>
      <xdr:colOff>644525</xdr:colOff>
      <xdr:row>39</xdr:row>
      <xdr:rowOff>2654</xdr:rowOff>
    </xdr:to>
    <xdr:cxnSp macro="">
      <xdr:nvCxnSpPr>
        <xdr:cNvPr id="529" name="直線コネクタ 528"/>
        <xdr:cNvCxnSpPr/>
      </xdr:nvCxnSpPr>
      <xdr:spPr>
        <a:xfrm>
          <a:off x="12814300" y="667743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81470</xdr:rowOff>
    </xdr:from>
    <xdr:to>
      <xdr:col>23</xdr:col>
      <xdr:colOff>568325</xdr:colOff>
      <xdr:row>39</xdr:row>
      <xdr:rowOff>11620</xdr:rowOff>
    </xdr:to>
    <xdr:sp macro="" textlink="">
      <xdr:nvSpPr>
        <xdr:cNvPr id="539" name="円/楕円 538"/>
        <xdr:cNvSpPr/>
      </xdr:nvSpPr>
      <xdr:spPr>
        <a:xfrm>
          <a:off x="162687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59897</xdr:rowOff>
    </xdr:from>
    <xdr:ext cx="534377" cy="259045"/>
    <xdr:sp macro="" textlink="">
      <xdr:nvSpPr>
        <xdr:cNvPr id="540" name="消防費該当値テキスト"/>
        <xdr:cNvSpPr txBox="1"/>
      </xdr:nvSpPr>
      <xdr:spPr>
        <a:xfrm>
          <a:off x="16370300" y="65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70383</xdr:rowOff>
    </xdr:from>
    <xdr:to>
      <xdr:col>22</xdr:col>
      <xdr:colOff>415925</xdr:colOff>
      <xdr:row>39</xdr:row>
      <xdr:rowOff>533</xdr:rowOff>
    </xdr:to>
    <xdr:sp macro="" textlink="">
      <xdr:nvSpPr>
        <xdr:cNvPr id="541" name="円/楕円 540"/>
        <xdr:cNvSpPr/>
      </xdr:nvSpPr>
      <xdr:spPr>
        <a:xfrm>
          <a:off x="15430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163110</xdr:rowOff>
    </xdr:from>
    <xdr:ext cx="534377" cy="259045"/>
    <xdr:sp macro="" textlink="">
      <xdr:nvSpPr>
        <xdr:cNvPr id="542" name="テキスト ボックス 541"/>
        <xdr:cNvSpPr txBox="1"/>
      </xdr:nvSpPr>
      <xdr:spPr>
        <a:xfrm>
          <a:off x="15214111" y="667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97777</xdr:rowOff>
    </xdr:from>
    <xdr:to>
      <xdr:col>21</xdr:col>
      <xdr:colOff>212725</xdr:colOff>
      <xdr:row>39</xdr:row>
      <xdr:rowOff>27927</xdr:rowOff>
    </xdr:to>
    <xdr:sp macro="" textlink="">
      <xdr:nvSpPr>
        <xdr:cNvPr id="543" name="円/楕円 542"/>
        <xdr:cNvSpPr/>
      </xdr:nvSpPr>
      <xdr:spPr>
        <a:xfrm>
          <a:off x="14541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19054</xdr:rowOff>
    </xdr:from>
    <xdr:ext cx="534377" cy="259045"/>
    <xdr:sp macro="" textlink="">
      <xdr:nvSpPr>
        <xdr:cNvPr id="544" name="テキスト ボックス 543"/>
        <xdr:cNvSpPr txBox="1"/>
      </xdr:nvSpPr>
      <xdr:spPr>
        <a:xfrm>
          <a:off x="14325111" y="67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123304</xdr:rowOff>
    </xdr:from>
    <xdr:to>
      <xdr:col>20</xdr:col>
      <xdr:colOff>9525</xdr:colOff>
      <xdr:row>39</xdr:row>
      <xdr:rowOff>53454</xdr:rowOff>
    </xdr:to>
    <xdr:sp macro="" textlink="">
      <xdr:nvSpPr>
        <xdr:cNvPr id="545" name="円/楕円 544"/>
        <xdr:cNvSpPr/>
      </xdr:nvSpPr>
      <xdr:spPr>
        <a:xfrm>
          <a:off x="13652500" y="66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44581</xdr:rowOff>
    </xdr:from>
    <xdr:ext cx="534377" cy="259045"/>
    <xdr:sp macro="" textlink="">
      <xdr:nvSpPr>
        <xdr:cNvPr id="546" name="テキスト ボックス 545"/>
        <xdr:cNvSpPr txBox="1"/>
      </xdr:nvSpPr>
      <xdr:spPr>
        <a:xfrm>
          <a:off x="13436111" y="67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111531</xdr:rowOff>
    </xdr:from>
    <xdr:to>
      <xdr:col>18</xdr:col>
      <xdr:colOff>492125</xdr:colOff>
      <xdr:row>39</xdr:row>
      <xdr:rowOff>41681</xdr:rowOff>
    </xdr:to>
    <xdr:sp macro="" textlink="">
      <xdr:nvSpPr>
        <xdr:cNvPr id="547" name="円/楕円 546"/>
        <xdr:cNvSpPr/>
      </xdr:nvSpPr>
      <xdr:spPr>
        <a:xfrm>
          <a:off x="12763500" y="6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32808</xdr:rowOff>
    </xdr:from>
    <xdr:ext cx="534377" cy="259045"/>
    <xdr:sp macro="" textlink="">
      <xdr:nvSpPr>
        <xdr:cNvPr id="548" name="テキスト ボックス 547"/>
        <xdr:cNvSpPr txBox="1"/>
      </xdr:nvSpPr>
      <xdr:spPr>
        <a:xfrm>
          <a:off x="12547111" y="67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17590</xdr:rowOff>
    </xdr:from>
    <xdr:to>
      <xdr:col>23</xdr:col>
      <xdr:colOff>517525</xdr:colOff>
      <xdr:row>53</xdr:row>
      <xdr:rowOff>119717</xdr:rowOff>
    </xdr:to>
    <xdr:cxnSp macro="">
      <xdr:nvCxnSpPr>
        <xdr:cNvPr id="578" name="直線コネクタ 577"/>
        <xdr:cNvCxnSpPr/>
      </xdr:nvCxnSpPr>
      <xdr:spPr>
        <a:xfrm flipV="1">
          <a:off x="15481300" y="9104440"/>
          <a:ext cx="8382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119717</xdr:rowOff>
    </xdr:from>
    <xdr:to>
      <xdr:col>22</xdr:col>
      <xdr:colOff>365125</xdr:colOff>
      <xdr:row>55</xdr:row>
      <xdr:rowOff>157111</xdr:rowOff>
    </xdr:to>
    <xdr:cxnSp macro="">
      <xdr:nvCxnSpPr>
        <xdr:cNvPr id="581" name="直線コネクタ 580"/>
        <xdr:cNvCxnSpPr/>
      </xdr:nvCxnSpPr>
      <xdr:spPr>
        <a:xfrm flipV="1">
          <a:off x="14592300" y="9206567"/>
          <a:ext cx="889000" cy="3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136707</xdr:rowOff>
    </xdr:from>
    <xdr:ext cx="534377" cy="259045"/>
    <xdr:sp macro="" textlink="">
      <xdr:nvSpPr>
        <xdr:cNvPr id="583" name="テキスト ボックス 582"/>
        <xdr:cNvSpPr txBox="1"/>
      </xdr:nvSpPr>
      <xdr:spPr>
        <a:xfrm>
          <a:off x="15214111" y="95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157111</xdr:rowOff>
    </xdr:from>
    <xdr:to>
      <xdr:col>21</xdr:col>
      <xdr:colOff>161925</xdr:colOff>
      <xdr:row>57</xdr:row>
      <xdr:rowOff>124079</xdr:rowOff>
    </xdr:to>
    <xdr:cxnSp macro="">
      <xdr:nvCxnSpPr>
        <xdr:cNvPr id="584" name="直線コネクタ 583"/>
        <xdr:cNvCxnSpPr/>
      </xdr:nvCxnSpPr>
      <xdr:spPr>
        <a:xfrm flipV="1">
          <a:off x="13703300" y="9586861"/>
          <a:ext cx="889000" cy="30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114173</xdr:rowOff>
    </xdr:from>
    <xdr:to>
      <xdr:col>19</xdr:col>
      <xdr:colOff>644525</xdr:colOff>
      <xdr:row>57</xdr:row>
      <xdr:rowOff>124079</xdr:rowOff>
    </xdr:to>
    <xdr:cxnSp macro="">
      <xdr:nvCxnSpPr>
        <xdr:cNvPr id="587" name="直線コネクタ 586"/>
        <xdr:cNvCxnSpPr/>
      </xdr:nvCxnSpPr>
      <xdr:spPr>
        <a:xfrm>
          <a:off x="12814300" y="971537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138240</xdr:rowOff>
    </xdr:from>
    <xdr:to>
      <xdr:col>23</xdr:col>
      <xdr:colOff>568325</xdr:colOff>
      <xdr:row>53</xdr:row>
      <xdr:rowOff>68390</xdr:rowOff>
    </xdr:to>
    <xdr:sp macro="" textlink="">
      <xdr:nvSpPr>
        <xdr:cNvPr id="597" name="円/楕円 596"/>
        <xdr:cNvSpPr/>
      </xdr:nvSpPr>
      <xdr:spPr>
        <a:xfrm>
          <a:off x="16268700" y="90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161117</xdr:rowOff>
    </xdr:from>
    <xdr:ext cx="534377" cy="259045"/>
    <xdr:sp macro="" textlink="">
      <xdr:nvSpPr>
        <xdr:cNvPr id="598" name="教育費該当値テキスト"/>
        <xdr:cNvSpPr txBox="1"/>
      </xdr:nvSpPr>
      <xdr:spPr>
        <a:xfrm>
          <a:off x="16370300" y="89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68917</xdr:rowOff>
    </xdr:from>
    <xdr:to>
      <xdr:col>22</xdr:col>
      <xdr:colOff>415925</xdr:colOff>
      <xdr:row>53</xdr:row>
      <xdr:rowOff>170517</xdr:rowOff>
    </xdr:to>
    <xdr:sp macro="" textlink="">
      <xdr:nvSpPr>
        <xdr:cNvPr id="599" name="円/楕円 598"/>
        <xdr:cNvSpPr/>
      </xdr:nvSpPr>
      <xdr:spPr>
        <a:xfrm>
          <a:off x="15430500" y="91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15594</xdr:rowOff>
    </xdr:from>
    <xdr:ext cx="534377" cy="259045"/>
    <xdr:sp macro="" textlink="">
      <xdr:nvSpPr>
        <xdr:cNvPr id="600" name="テキスト ボックス 599"/>
        <xdr:cNvSpPr txBox="1"/>
      </xdr:nvSpPr>
      <xdr:spPr>
        <a:xfrm>
          <a:off x="15214111" y="89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106311</xdr:rowOff>
    </xdr:from>
    <xdr:to>
      <xdr:col>21</xdr:col>
      <xdr:colOff>212725</xdr:colOff>
      <xdr:row>56</xdr:row>
      <xdr:rowOff>36461</xdr:rowOff>
    </xdr:to>
    <xdr:sp macro="" textlink="">
      <xdr:nvSpPr>
        <xdr:cNvPr id="601" name="円/楕円 600"/>
        <xdr:cNvSpPr/>
      </xdr:nvSpPr>
      <xdr:spPr>
        <a:xfrm>
          <a:off x="14541500" y="95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27588</xdr:rowOff>
    </xdr:from>
    <xdr:ext cx="534377" cy="259045"/>
    <xdr:sp macro="" textlink="">
      <xdr:nvSpPr>
        <xdr:cNvPr id="602" name="テキスト ボックス 601"/>
        <xdr:cNvSpPr txBox="1"/>
      </xdr:nvSpPr>
      <xdr:spPr>
        <a:xfrm>
          <a:off x="14325111" y="96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73279</xdr:rowOff>
    </xdr:from>
    <xdr:to>
      <xdr:col>20</xdr:col>
      <xdr:colOff>9525</xdr:colOff>
      <xdr:row>58</xdr:row>
      <xdr:rowOff>3429</xdr:rowOff>
    </xdr:to>
    <xdr:sp macro="" textlink="">
      <xdr:nvSpPr>
        <xdr:cNvPr id="603" name="円/楕円 602"/>
        <xdr:cNvSpPr/>
      </xdr:nvSpPr>
      <xdr:spPr>
        <a:xfrm>
          <a:off x="13652500" y="98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166006</xdr:rowOff>
    </xdr:from>
    <xdr:ext cx="534377" cy="259045"/>
    <xdr:sp macro="" textlink="">
      <xdr:nvSpPr>
        <xdr:cNvPr id="604" name="テキスト ボックス 603"/>
        <xdr:cNvSpPr txBox="1"/>
      </xdr:nvSpPr>
      <xdr:spPr>
        <a:xfrm>
          <a:off x="13436111" y="99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63373</xdr:rowOff>
    </xdr:from>
    <xdr:to>
      <xdr:col>18</xdr:col>
      <xdr:colOff>492125</xdr:colOff>
      <xdr:row>56</xdr:row>
      <xdr:rowOff>164973</xdr:rowOff>
    </xdr:to>
    <xdr:sp macro="" textlink="">
      <xdr:nvSpPr>
        <xdr:cNvPr id="605" name="円/楕円 604"/>
        <xdr:cNvSpPr/>
      </xdr:nvSpPr>
      <xdr:spPr>
        <a:xfrm>
          <a:off x="12763500" y="96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156100</xdr:rowOff>
    </xdr:from>
    <xdr:ext cx="534377" cy="259045"/>
    <xdr:sp macro="" textlink="">
      <xdr:nvSpPr>
        <xdr:cNvPr id="606" name="テキスト ボックス 605"/>
        <xdr:cNvSpPr txBox="1"/>
      </xdr:nvSpPr>
      <xdr:spPr>
        <a:xfrm>
          <a:off x="12547111" y="97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119126</xdr:rowOff>
    </xdr:from>
    <xdr:to>
      <xdr:col>23</xdr:col>
      <xdr:colOff>517525</xdr:colOff>
      <xdr:row>79</xdr:row>
      <xdr:rowOff>42698</xdr:rowOff>
    </xdr:to>
    <xdr:cxnSp macro="">
      <xdr:nvCxnSpPr>
        <xdr:cNvPr id="635" name="直線コネクタ 634"/>
        <xdr:cNvCxnSpPr/>
      </xdr:nvCxnSpPr>
      <xdr:spPr>
        <a:xfrm>
          <a:off x="15481300" y="13492226"/>
          <a:ext cx="8382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100000</xdr:rowOff>
    </xdr:from>
    <xdr:to>
      <xdr:col>22</xdr:col>
      <xdr:colOff>365125</xdr:colOff>
      <xdr:row>78</xdr:row>
      <xdr:rowOff>119126</xdr:rowOff>
    </xdr:to>
    <xdr:cxnSp macro="">
      <xdr:nvCxnSpPr>
        <xdr:cNvPr id="638" name="直線コネクタ 637"/>
        <xdr:cNvCxnSpPr/>
      </xdr:nvCxnSpPr>
      <xdr:spPr>
        <a:xfrm>
          <a:off x="14592300" y="1347310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100000</xdr:rowOff>
    </xdr:from>
    <xdr:to>
      <xdr:col>21</xdr:col>
      <xdr:colOff>161925</xdr:colOff>
      <xdr:row>79</xdr:row>
      <xdr:rowOff>39839</xdr:rowOff>
    </xdr:to>
    <xdr:cxnSp macro="">
      <xdr:nvCxnSpPr>
        <xdr:cNvPr id="641" name="直線コネクタ 640"/>
        <xdr:cNvCxnSpPr/>
      </xdr:nvCxnSpPr>
      <xdr:spPr>
        <a:xfrm flipV="1">
          <a:off x="13703300" y="13473100"/>
          <a:ext cx="889000" cy="1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39839</xdr:rowOff>
    </xdr:from>
    <xdr:to>
      <xdr:col>19</xdr:col>
      <xdr:colOff>644525</xdr:colOff>
      <xdr:row>79</xdr:row>
      <xdr:rowOff>43117</xdr:rowOff>
    </xdr:to>
    <xdr:cxnSp macro="">
      <xdr:nvCxnSpPr>
        <xdr:cNvPr id="644" name="直線コネクタ 643"/>
        <xdr:cNvCxnSpPr/>
      </xdr:nvCxnSpPr>
      <xdr:spPr>
        <a:xfrm flipV="1">
          <a:off x="12814300" y="13584389"/>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163348</xdr:rowOff>
    </xdr:from>
    <xdr:to>
      <xdr:col>23</xdr:col>
      <xdr:colOff>568325</xdr:colOff>
      <xdr:row>79</xdr:row>
      <xdr:rowOff>93498</xdr:rowOff>
    </xdr:to>
    <xdr:sp macro="" textlink="">
      <xdr:nvSpPr>
        <xdr:cNvPr id="654" name="円/楕円 653"/>
        <xdr:cNvSpPr/>
      </xdr:nvSpPr>
      <xdr:spPr>
        <a:xfrm>
          <a:off x="162687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13932" cy="259045"/>
    <xdr:sp macro="" textlink="">
      <xdr:nvSpPr>
        <xdr:cNvPr id="655" name="災害復旧費該当値テキスト"/>
        <xdr:cNvSpPr txBox="1"/>
      </xdr:nvSpPr>
      <xdr:spPr>
        <a:xfrm>
          <a:off x="16370300" y="1346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68326</xdr:rowOff>
    </xdr:from>
    <xdr:to>
      <xdr:col>22</xdr:col>
      <xdr:colOff>415925</xdr:colOff>
      <xdr:row>78</xdr:row>
      <xdr:rowOff>169926</xdr:rowOff>
    </xdr:to>
    <xdr:sp macro="" textlink="">
      <xdr:nvSpPr>
        <xdr:cNvPr id="656" name="円/楕円 655"/>
        <xdr:cNvSpPr/>
      </xdr:nvSpPr>
      <xdr:spPr>
        <a:xfrm>
          <a:off x="15430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161053</xdr:rowOff>
    </xdr:from>
    <xdr:ext cx="469744" cy="259045"/>
    <xdr:sp macro="" textlink="">
      <xdr:nvSpPr>
        <xdr:cNvPr id="657" name="テキスト ボックス 656"/>
        <xdr:cNvSpPr txBox="1"/>
      </xdr:nvSpPr>
      <xdr:spPr>
        <a:xfrm>
          <a:off x="15246427"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49200</xdr:rowOff>
    </xdr:from>
    <xdr:to>
      <xdr:col>21</xdr:col>
      <xdr:colOff>212725</xdr:colOff>
      <xdr:row>78</xdr:row>
      <xdr:rowOff>150800</xdr:rowOff>
    </xdr:to>
    <xdr:sp macro="" textlink="">
      <xdr:nvSpPr>
        <xdr:cNvPr id="658" name="円/楕円 657"/>
        <xdr:cNvSpPr/>
      </xdr:nvSpPr>
      <xdr:spPr>
        <a:xfrm>
          <a:off x="14541500" y="134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141927</xdr:rowOff>
    </xdr:from>
    <xdr:ext cx="469744" cy="259045"/>
    <xdr:sp macro="" textlink="">
      <xdr:nvSpPr>
        <xdr:cNvPr id="659" name="テキスト ボックス 658"/>
        <xdr:cNvSpPr txBox="1"/>
      </xdr:nvSpPr>
      <xdr:spPr>
        <a:xfrm>
          <a:off x="14357427" y="135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160489</xdr:rowOff>
    </xdr:from>
    <xdr:to>
      <xdr:col>20</xdr:col>
      <xdr:colOff>9525</xdr:colOff>
      <xdr:row>79</xdr:row>
      <xdr:rowOff>90639</xdr:rowOff>
    </xdr:to>
    <xdr:sp macro="" textlink="">
      <xdr:nvSpPr>
        <xdr:cNvPr id="660" name="円/楕円 659"/>
        <xdr:cNvSpPr/>
      </xdr:nvSpPr>
      <xdr:spPr>
        <a:xfrm>
          <a:off x="13652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81766</xdr:rowOff>
    </xdr:from>
    <xdr:ext cx="378565" cy="259045"/>
    <xdr:sp macro="" textlink="">
      <xdr:nvSpPr>
        <xdr:cNvPr id="661" name="テキスト ボックス 660"/>
        <xdr:cNvSpPr txBox="1"/>
      </xdr:nvSpPr>
      <xdr:spPr>
        <a:xfrm>
          <a:off x="13514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163767</xdr:rowOff>
    </xdr:from>
    <xdr:to>
      <xdr:col>18</xdr:col>
      <xdr:colOff>492125</xdr:colOff>
      <xdr:row>79</xdr:row>
      <xdr:rowOff>93917</xdr:rowOff>
    </xdr:to>
    <xdr:sp macro="" textlink="">
      <xdr:nvSpPr>
        <xdr:cNvPr id="662" name="円/楕円 661"/>
        <xdr:cNvSpPr/>
      </xdr:nvSpPr>
      <xdr:spPr>
        <a:xfrm>
          <a:off x="12763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85044</xdr:rowOff>
    </xdr:from>
    <xdr:ext cx="313932" cy="259045"/>
    <xdr:sp macro="" textlink="">
      <xdr:nvSpPr>
        <xdr:cNvPr id="663" name="テキスト ボックス 662"/>
        <xdr:cNvSpPr txBox="1"/>
      </xdr:nvSpPr>
      <xdr:spPr>
        <a:xfrm>
          <a:off x="12657333" y="13629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73569</xdr:rowOff>
    </xdr:from>
    <xdr:to>
      <xdr:col>23</xdr:col>
      <xdr:colOff>517525</xdr:colOff>
      <xdr:row>95</xdr:row>
      <xdr:rowOff>100919</xdr:rowOff>
    </xdr:to>
    <xdr:cxnSp macro="">
      <xdr:nvCxnSpPr>
        <xdr:cNvPr id="694" name="直線コネクタ 693"/>
        <xdr:cNvCxnSpPr/>
      </xdr:nvCxnSpPr>
      <xdr:spPr>
        <a:xfrm>
          <a:off x="15481300" y="16361319"/>
          <a:ext cx="8382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73569</xdr:rowOff>
    </xdr:from>
    <xdr:to>
      <xdr:col>22</xdr:col>
      <xdr:colOff>365125</xdr:colOff>
      <xdr:row>95</xdr:row>
      <xdr:rowOff>100822</xdr:rowOff>
    </xdr:to>
    <xdr:cxnSp macro="">
      <xdr:nvCxnSpPr>
        <xdr:cNvPr id="697" name="直線コネクタ 696"/>
        <xdr:cNvCxnSpPr/>
      </xdr:nvCxnSpPr>
      <xdr:spPr>
        <a:xfrm flipV="1">
          <a:off x="14592300" y="16361319"/>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100822</xdr:rowOff>
    </xdr:from>
    <xdr:to>
      <xdr:col>21</xdr:col>
      <xdr:colOff>161925</xdr:colOff>
      <xdr:row>96</xdr:row>
      <xdr:rowOff>9985</xdr:rowOff>
    </xdr:to>
    <xdr:cxnSp macro="">
      <xdr:nvCxnSpPr>
        <xdr:cNvPr id="700" name="直線コネクタ 699"/>
        <xdr:cNvCxnSpPr/>
      </xdr:nvCxnSpPr>
      <xdr:spPr>
        <a:xfrm flipV="1">
          <a:off x="13703300" y="16388572"/>
          <a:ext cx="889000" cy="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167687</xdr:rowOff>
    </xdr:from>
    <xdr:to>
      <xdr:col>19</xdr:col>
      <xdr:colOff>644525</xdr:colOff>
      <xdr:row>96</xdr:row>
      <xdr:rowOff>9985</xdr:rowOff>
    </xdr:to>
    <xdr:cxnSp macro="">
      <xdr:nvCxnSpPr>
        <xdr:cNvPr id="703" name="直線コネクタ 702"/>
        <xdr:cNvCxnSpPr/>
      </xdr:nvCxnSpPr>
      <xdr:spPr>
        <a:xfrm>
          <a:off x="12814300" y="16455437"/>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50119</xdr:rowOff>
    </xdr:from>
    <xdr:to>
      <xdr:col>23</xdr:col>
      <xdr:colOff>568325</xdr:colOff>
      <xdr:row>95</xdr:row>
      <xdr:rowOff>151719</xdr:rowOff>
    </xdr:to>
    <xdr:sp macro="" textlink="">
      <xdr:nvSpPr>
        <xdr:cNvPr id="713" name="円/楕円 712"/>
        <xdr:cNvSpPr/>
      </xdr:nvSpPr>
      <xdr:spPr>
        <a:xfrm>
          <a:off x="162687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72996</xdr:rowOff>
    </xdr:from>
    <xdr:ext cx="534377" cy="259045"/>
    <xdr:sp macro="" textlink="">
      <xdr:nvSpPr>
        <xdr:cNvPr id="714" name="公債費該当値テキスト"/>
        <xdr:cNvSpPr txBox="1"/>
      </xdr:nvSpPr>
      <xdr:spPr>
        <a:xfrm>
          <a:off x="16370300" y="161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22769</xdr:rowOff>
    </xdr:from>
    <xdr:to>
      <xdr:col>22</xdr:col>
      <xdr:colOff>415925</xdr:colOff>
      <xdr:row>95</xdr:row>
      <xdr:rowOff>124369</xdr:rowOff>
    </xdr:to>
    <xdr:sp macro="" textlink="">
      <xdr:nvSpPr>
        <xdr:cNvPr id="715" name="円/楕円 714"/>
        <xdr:cNvSpPr/>
      </xdr:nvSpPr>
      <xdr:spPr>
        <a:xfrm>
          <a:off x="15430500" y="163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115496</xdr:rowOff>
    </xdr:from>
    <xdr:ext cx="534377" cy="259045"/>
    <xdr:sp macro="" textlink="">
      <xdr:nvSpPr>
        <xdr:cNvPr id="716" name="テキスト ボックス 715"/>
        <xdr:cNvSpPr txBox="1"/>
      </xdr:nvSpPr>
      <xdr:spPr>
        <a:xfrm>
          <a:off x="15214111" y="16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50022</xdr:rowOff>
    </xdr:from>
    <xdr:to>
      <xdr:col>21</xdr:col>
      <xdr:colOff>212725</xdr:colOff>
      <xdr:row>95</xdr:row>
      <xdr:rowOff>151622</xdr:rowOff>
    </xdr:to>
    <xdr:sp macro="" textlink="">
      <xdr:nvSpPr>
        <xdr:cNvPr id="717" name="円/楕円 716"/>
        <xdr:cNvSpPr/>
      </xdr:nvSpPr>
      <xdr:spPr>
        <a:xfrm>
          <a:off x="14541500" y="16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142749</xdr:rowOff>
    </xdr:from>
    <xdr:ext cx="534377" cy="259045"/>
    <xdr:sp macro="" textlink="">
      <xdr:nvSpPr>
        <xdr:cNvPr id="718" name="テキスト ボックス 717"/>
        <xdr:cNvSpPr txBox="1"/>
      </xdr:nvSpPr>
      <xdr:spPr>
        <a:xfrm>
          <a:off x="14325111" y="164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130635</xdr:rowOff>
    </xdr:from>
    <xdr:to>
      <xdr:col>20</xdr:col>
      <xdr:colOff>9525</xdr:colOff>
      <xdr:row>96</xdr:row>
      <xdr:rowOff>60785</xdr:rowOff>
    </xdr:to>
    <xdr:sp macro="" textlink="">
      <xdr:nvSpPr>
        <xdr:cNvPr id="719" name="円/楕円 718"/>
        <xdr:cNvSpPr/>
      </xdr:nvSpPr>
      <xdr:spPr>
        <a:xfrm>
          <a:off x="13652500" y="1641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51912</xdr:rowOff>
    </xdr:from>
    <xdr:ext cx="534377" cy="259045"/>
    <xdr:sp macro="" textlink="">
      <xdr:nvSpPr>
        <xdr:cNvPr id="720" name="テキスト ボックス 719"/>
        <xdr:cNvSpPr txBox="1"/>
      </xdr:nvSpPr>
      <xdr:spPr>
        <a:xfrm>
          <a:off x="13436111" y="1651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116887</xdr:rowOff>
    </xdr:from>
    <xdr:to>
      <xdr:col>18</xdr:col>
      <xdr:colOff>492125</xdr:colOff>
      <xdr:row>96</xdr:row>
      <xdr:rowOff>47037</xdr:rowOff>
    </xdr:to>
    <xdr:sp macro="" textlink="">
      <xdr:nvSpPr>
        <xdr:cNvPr id="721" name="円/楕円 720"/>
        <xdr:cNvSpPr/>
      </xdr:nvSpPr>
      <xdr:spPr>
        <a:xfrm>
          <a:off x="12763500" y="164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38164</xdr:rowOff>
    </xdr:from>
    <xdr:ext cx="534377" cy="259045"/>
    <xdr:sp macro="" textlink="">
      <xdr:nvSpPr>
        <xdr:cNvPr id="722" name="テキスト ボックス 721"/>
        <xdr:cNvSpPr txBox="1"/>
      </xdr:nvSpPr>
      <xdr:spPr>
        <a:xfrm>
          <a:off x="12547111" y="164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　議会費では政務調査費の報酬の改定に伴う変動が過年度要因であり、前年度比</a:t>
          </a:r>
          <a:r>
            <a:rPr kumimoji="1" lang="en-US" altLang="ja-JP" sz="1050">
              <a:solidFill>
                <a:sysClr val="windowText" lastClr="000000"/>
              </a:solidFill>
              <a:latin typeface="ＭＳ Ｐゴシック"/>
            </a:rPr>
            <a:t>99</a:t>
          </a:r>
          <a:r>
            <a:rPr kumimoji="1" lang="ja-JP" altLang="en-US" sz="1050">
              <a:solidFill>
                <a:sysClr val="windowText" lastClr="000000"/>
              </a:solidFill>
              <a:latin typeface="ＭＳ Ｐゴシック"/>
            </a:rPr>
            <a:t>円の減においては議員辞職による不補充によるものである。総務費では、所管するまちづくりセンターの運営管理を指定管理者制度に移行したことによる人件費の減などの要因により前年度比</a:t>
          </a:r>
          <a:r>
            <a:rPr kumimoji="1" lang="en-US" altLang="ja-JP" sz="1050">
              <a:solidFill>
                <a:sysClr val="windowText" lastClr="000000"/>
              </a:solidFill>
              <a:latin typeface="ＭＳ Ｐゴシック"/>
            </a:rPr>
            <a:t>633</a:t>
          </a:r>
          <a:r>
            <a:rPr kumimoji="1" lang="ja-JP" altLang="en-US" sz="1050">
              <a:solidFill>
                <a:sysClr val="windowText" lastClr="000000"/>
              </a:solidFill>
              <a:latin typeface="ＭＳ Ｐゴシック"/>
            </a:rPr>
            <a:t>円の減となっている。民生費においては、経常的な要因として障がい福祉サービスにおいてサービス利用者の増などの要因により</a:t>
          </a:r>
          <a:r>
            <a:rPr kumimoji="1" lang="en-US" altLang="ja-JP" sz="1050">
              <a:solidFill>
                <a:sysClr val="windowText" lastClr="000000"/>
              </a:solidFill>
              <a:latin typeface="ＭＳ Ｐゴシック"/>
            </a:rPr>
            <a:t>1,342</a:t>
          </a:r>
          <a:r>
            <a:rPr kumimoji="1" lang="ja-JP" altLang="en-US" sz="1050">
              <a:solidFill>
                <a:sysClr val="windowText" lastClr="000000"/>
              </a:solidFill>
              <a:latin typeface="ＭＳ Ｐゴシック"/>
            </a:rPr>
            <a:t>円の増、生活保護費においては、</a:t>
          </a:r>
          <a:r>
            <a:rPr kumimoji="1" lang="en-US" altLang="ja-JP" sz="1050">
              <a:solidFill>
                <a:sysClr val="windowText" lastClr="000000"/>
              </a:solidFill>
              <a:latin typeface="ＭＳ Ｐゴシック"/>
            </a:rPr>
            <a:t>671</a:t>
          </a:r>
          <a:r>
            <a:rPr kumimoji="1" lang="ja-JP" altLang="en-US" sz="1050">
              <a:solidFill>
                <a:sysClr val="windowText" lastClr="000000"/>
              </a:solidFill>
              <a:latin typeface="ＭＳ Ｐゴシック"/>
            </a:rPr>
            <a:t>円の増となっている。臨時的な要因としては夏見会館整備事業により</a:t>
          </a:r>
          <a:r>
            <a:rPr kumimoji="1" lang="en-US" altLang="ja-JP" sz="1050">
              <a:solidFill>
                <a:sysClr val="windowText" lastClr="000000"/>
              </a:solidFill>
              <a:latin typeface="ＭＳ Ｐゴシック"/>
            </a:rPr>
            <a:t>4,253</a:t>
          </a:r>
          <a:r>
            <a:rPr kumimoji="1" lang="ja-JP" altLang="en-US" sz="1050">
              <a:solidFill>
                <a:sysClr val="windowText" lastClr="000000"/>
              </a:solidFill>
              <a:latin typeface="ＭＳ Ｐゴシック"/>
            </a:rPr>
            <a:t>円増となっており、高齢化率が上昇している中で今後も増加する見込みである。予防事業および自立支援の展開により抑制に努める必要がある。衛生費では、平成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年度に竣工した笹ヶ谷火葬場による事業費の減により</a:t>
          </a:r>
          <a:r>
            <a:rPr kumimoji="1" lang="en-US" altLang="ja-JP" sz="1050">
              <a:solidFill>
                <a:sysClr val="windowText" lastClr="000000"/>
              </a:solidFill>
              <a:latin typeface="ＭＳ Ｐゴシック"/>
            </a:rPr>
            <a:t>6,033</a:t>
          </a:r>
          <a:r>
            <a:rPr kumimoji="1" lang="ja-JP" altLang="en-US" sz="1050">
              <a:solidFill>
                <a:sysClr val="windowText" lastClr="000000"/>
              </a:solidFill>
              <a:latin typeface="ＭＳ Ｐゴシック"/>
            </a:rPr>
            <a:t>円減少したが、広域行政で運営している廃棄物焼却炉の長寿命化対策により今後増加する見込みである。農林水産業費においては甲西南部地区ほ場整備事業の進捗度合による決算額の増減となっており事業においても概ね終了していることから今後減少する見込みである。商工費では、国庫補助事業である消費喚起のための経済対策活性化事業により</a:t>
          </a:r>
          <a:r>
            <a:rPr kumimoji="1" lang="en-US" altLang="ja-JP" sz="1050">
              <a:solidFill>
                <a:sysClr val="windowText" lastClr="000000"/>
              </a:solidFill>
              <a:latin typeface="ＭＳ Ｐゴシック"/>
            </a:rPr>
            <a:t>894</a:t>
          </a:r>
          <a:r>
            <a:rPr kumimoji="1" lang="ja-JP" altLang="en-US" sz="1050">
              <a:solidFill>
                <a:sysClr val="windowText" lastClr="000000"/>
              </a:solidFill>
              <a:latin typeface="ＭＳ Ｐゴシック"/>
            </a:rPr>
            <a:t>円の増。土木費では、地方特定道路整備、三雲駅周辺整備事業などの継続事業を実施しているものの事業費の年度間調整を行っていることなどの要因により前年度比</a:t>
          </a:r>
          <a:r>
            <a:rPr kumimoji="1" lang="en-US" altLang="ja-JP" sz="1050">
              <a:solidFill>
                <a:sysClr val="windowText" lastClr="000000"/>
              </a:solidFill>
              <a:latin typeface="ＭＳ Ｐゴシック"/>
            </a:rPr>
            <a:t>194</a:t>
          </a:r>
          <a:r>
            <a:rPr kumimoji="1" lang="ja-JP" altLang="en-US" sz="1050">
              <a:solidFill>
                <a:sysClr val="windowText" lastClr="000000"/>
              </a:solidFill>
              <a:latin typeface="ＭＳ Ｐゴシック"/>
            </a:rPr>
            <a:t>円の減となっている。道路事業においては新規路線整備から既存路線の長寿命化対策への転換を行い抑制に努める。教育費においては平成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年度に竣工した新給食センターに関する事業費が</a:t>
          </a:r>
          <a:r>
            <a:rPr kumimoji="1" lang="en-US" altLang="ja-JP" sz="1050">
              <a:solidFill>
                <a:sysClr val="windowText" lastClr="000000"/>
              </a:solidFill>
              <a:latin typeface="ＭＳ Ｐゴシック"/>
            </a:rPr>
            <a:t>27,032</a:t>
          </a:r>
          <a:r>
            <a:rPr kumimoji="1" lang="ja-JP" altLang="en-US" sz="1050">
              <a:solidFill>
                <a:sysClr val="windowText" lastClr="000000"/>
              </a:solidFill>
              <a:latin typeface="ＭＳ Ｐゴシック"/>
            </a:rPr>
            <a:t>円減少したものの、新規事業として私立幼稚園施設型給付費負担金</a:t>
          </a:r>
          <a:r>
            <a:rPr kumimoji="1" lang="en-US" altLang="ja-JP" sz="1050">
              <a:solidFill>
                <a:sysClr val="windowText" lastClr="000000"/>
              </a:solidFill>
              <a:latin typeface="ＭＳ Ｐゴシック"/>
            </a:rPr>
            <a:t>3,501</a:t>
          </a:r>
          <a:r>
            <a:rPr kumimoji="1" lang="ja-JP" altLang="en-US" sz="1050">
              <a:solidFill>
                <a:sysClr val="windowText" lastClr="000000"/>
              </a:solidFill>
              <a:latin typeface="ＭＳ Ｐゴシック"/>
            </a:rPr>
            <a:t>円、小学校費では石部小学校建替事業や岩根小屋内運動場耐震化事業により</a:t>
          </a:r>
          <a:r>
            <a:rPr kumimoji="1" lang="en-US" altLang="ja-JP" sz="1050">
              <a:solidFill>
                <a:sysClr val="windowText" lastClr="000000"/>
              </a:solidFill>
              <a:latin typeface="ＭＳ Ｐゴシック"/>
            </a:rPr>
            <a:t>28,576</a:t>
          </a:r>
          <a:r>
            <a:rPr kumimoji="1" lang="ja-JP" altLang="en-US" sz="1050">
              <a:solidFill>
                <a:sysClr val="windowText" lastClr="000000"/>
              </a:solidFill>
              <a:latin typeface="ＭＳ Ｐゴシック"/>
            </a:rPr>
            <a:t>円の増となっており施設に係る支出に一定の目途が立ったことから今後は大きく減少に転じることとなる。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財政調整基金については、各年度とも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億円を超える残高を保有しており、標準財政規模の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確保を目標とし取り組んできた成果が表れている。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年連続してのマイナスとなっている。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繰出対象会計の収入確保を念頭に置き、独立採算の原則により繰出額を少しでも減少させるようしていかなければならない。</a:t>
          </a:r>
        </a:p>
        <a:p>
          <a:r>
            <a:rPr kumimoji="1" lang="ja-JP" altLang="en-US" sz="1400">
              <a:latin typeface="ＭＳ ゴシック" pitchFamily="49" charset="-128"/>
              <a:ea typeface="ＭＳ ゴシック" pitchFamily="49" charset="-128"/>
            </a:rPr>
            <a:t>　今後も、限りある予算の効率性を高め、適切な受益者負担となるよう健全な行財政運営及び経営管理を推進していく。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20911069</v>
      </c>
      <c r="BO4" s="409"/>
      <c r="BP4" s="409"/>
      <c r="BQ4" s="409"/>
      <c r="BR4" s="409"/>
      <c r="BS4" s="409"/>
      <c r="BT4" s="409"/>
      <c r="BU4" s="410"/>
      <c r="BV4" s="408">
        <v>20834855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2.8</v>
      </c>
      <c r="CU4" s="586"/>
      <c r="CV4" s="586"/>
      <c r="CW4" s="586"/>
      <c r="CX4" s="586"/>
      <c r="CY4" s="586"/>
      <c r="CZ4" s="586"/>
      <c r="DA4" s="587"/>
      <c r="DB4" s="585">
        <v>2.8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20450722</v>
      </c>
      <c r="BO5" s="414"/>
      <c r="BP5" s="414"/>
      <c r="BQ5" s="414"/>
      <c r="BR5" s="414"/>
      <c r="BS5" s="414"/>
      <c r="BT5" s="414"/>
      <c r="BU5" s="415"/>
      <c r="BV5" s="413">
        <v>20419041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94.7</v>
      </c>
      <c r="CU5" s="384"/>
      <c r="CV5" s="384"/>
      <c r="CW5" s="384"/>
      <c r="CX5" s="384"/>
      <c r="CY5" s="384"/>
      <c r="CZ5" s="384"/>
      <c r="DA5" s="385"/>
      <c r="DB5" s="383">
        <v>94.1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460347</v>
      </c>
      <c r="BO6" s="414"/>
      <c r="BP6" s="414"/>
      <c r="BQ6" s="414"/>
      <c r="BR6" s="414"/>
      <c r="BS6" s="414"/>
      <c r="BT6" s="414"/>
      <c r="BU6" s="415"/>
      <c r="BV6" s="413">
        <v>415814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103.5</v>
      </c>
      <c r="CU6" s="560"/>
      <c r="CV6" s="560"/>
      <c r="CW6" s="560"/>
      <c r="CX6" s="560"/>
      <c r="CY6" s="560"/>
      <c r="CZ6" s="560"/>
      <c r="DA6" s="561"/>
      <c r="DB6" s="559">
        <v>103.6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121957</v>
      </c>
      <c r="BO7" s="414"/>
      <c r="BP7" s="414"/>
      <c r="BQ7" s="414"/>
      <c r="BR7" s="414"/>
      <c r="BS7" s="414"/>
      <c r="BT7" s="414"/>
      <c r="BU7" s="415"/>
      <c r="BV7" s="413">
        <v>75818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12232638</v>
      </c>
      <c r="CU7" s="414"/>
      <c r="CV7" s="414"/>
      <c r="CW7" s="414"/>
      <c r="CX7" s="414"/>
      <c r="CY7" s="414"/>
      <c r="CZ7" s="414"/>
      <c r="DA7" s="415"/>
      <c r="DB7" s="413">
        <v>12004949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338390</v>
      </c>
      <c r="BO8" s="414"/>
      <c r="BP8" s="414"/>
      <c r="BQ8" s="414"/>
      <c r="BR8" s="414"/>
      <c r="BS8" s="414"/>
      <c r="BT8" s="414"/>
      <c r="BU8" s="415"/>
      <c r="BV8" s="413">
        <v>339996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54289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-1606</v>
      </c>
      <c r="BO9" s="414"/>
      <c r="BP9" s="414"/>
      <c r="BQ9" s="414"/>
      <c r="BR9" s="414"/>
      <c r="BS9" s="414"/>
      <c r="BT9" s="414"/>
      <c r="BU9" s="415"/>
      <c r="BV9" s="413">
        <v>-65847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16.600000000000001</v>
      </c>
      <c r="CU9" s="384"/>
      <c r="CV9" s="384"/>
      <c r="CW9" s="384"/>
      <c r="CX9" s="384"/>
      <c r="CY9" s="384"/>
      <c r="CZ9" s="384"/>
      <c r="DA9" s="385"/>
      <c r="DB9" s="383">
        <v>17.3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54614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2391</v>
      </c>
      <c r="BO10" s="414"/>
      <c r="BP10" s="414"/>
      <c r="BQ10" s="414"/>
      <c r="BR10" s="414"/>
      <c r="BS10" s="414"/>
      <c r="BT10" s="414"/>
      <c r="BU10" s="415"/>
      <c r="BV10" s="413">
        <v>2685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54841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270000</v>
      </c>
      <c r="BO12" s="414"/>
      <c r="BP12" s="414"/>
      <c r="BQ12" s="414"/>
      <c r="BR12" s="414"/>
      <c r="BS12" s="414"/>
      <c r="BT12" s="414"/>
      <c r="BU12" s="415"/>
      <c r="BV12" s="413">
        <v>340000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52616</v>
      </c>
      <c r="S13" s="515"/>
      <c r="T13" s="515"/>
      <c r="U13" s="515"/>
      <c r="V13" s="516"/>
      <c r="W13" s="502" t="s">
        <v>120</v>
      </c>
      <c r="X13" s="426"/>
      <c r="Y13" s="426"/>
      <c r="Z13" s="426"/>
      <c r="AA13" s="426"/>
      <c r="AB13" s="427"/>
      <c r="AC13" s="389">
        <v>338</v>
      </c>
      <c r="AD13" s="390"/>
      <c r="AE13" s="390"/>
      <c r="AF13" s="390"/>
      <c r="AG13" s="391"/>
      <c r="AH13" s="389">
        <v>437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-269215</v>
      </c>
      <c r="BO13" s="414"/>
      <c r="BP13" s="414"/>
      <c r="BQ13" s="414"/>
      <c r="BR13" s="414"/>
      <c r="BS13" s="414"/>
      <c r="BT13" s="414"/>
      <c r="BU13" s="415"/>
      <c r="BV13" s="413">
        <v>-403162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54953</v>
      </c>
      <c r="S14" s="515"/>
      <c r="T14" s="515"/>
      <c r="U14" s="515"/>
      <c r="V14" s="516"/>
      <c r="W14" s="517"/>
      <c r="X14" s="429"/>
      <c r="Y14" s="429"/>
      <c r="Z14" s="429"/>
      <c r="AA14" s="429"/>
      <c r="AB14" s="430"/>
      <c r="AC14" s="507">
        <v>1.3</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64</v>
      </c>
      <c r="CU14" s="486"/>
      <c r="CV14" s="486"/>
      <c r="CW14" s="486"/>
      <c r="CX14" s="486"/>
      <c r="CY14" s="486"/>
      <c r="CZ14" s="486"/>
      <c r="DA14" s="487"/>
      <c r="DB14" s="518">
        <v>59.8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52782</v>
      </c>
      <c r="S15" s="515"/>
      <c r="T15" s="515"/>
      <c r="U15" s="515"/>
      <c r="V15" s="516"/>
      <c r="W15" s="502" t="s">
        <v>127</v>
      </c>
      <c r="X15" s="426"/>
      <c r="Y15" s="426"/>
      <c r="Z15" s="426"/>
      <c r="AA15" s="426"/>
      <c r="AB15" s="427"/>
      <c r="AC15" s="389">
        <v>11931</v>
      </c>
      <c r="AD15" s="390"/>
      <c r="AE15" s="390"/>
      <c r="AF15" s="390"/>
      <c r="AG15" s="391"/>
      <c r="AH15" s="389">
        <v>13158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7463851</v>
      </c>
      <c r="BO15" s="409"/>
      <c r="BP15" s="409"/>
      <c r="BQ15" s="409"/>
      <c r="BR15" s="409"/>
      <c r="BS15" s="409"/>
      <c r="BT15" s="409"/>
      <c r="BU15" s="410"/>
      <c r="BV15" s="408">
        <v>7121158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45.1</v>
      </c>
      <c r="AD16" s="508"/>
      <c r="AE16" s="508"/>
      <c r="AF16" s="508"/>
      <c r="AG16" s="509"/>
      <c r="AH16" s="507">
        <v>45.2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8680126</v>
      </c>
      <c r="BO16" s="414"/>
      <c r="BP16" s="414"/>
      <c r="BQ16" s="414"/>
      <c r="BR16" s="414"/>
      <c r="BS16" s="414"/>
      <c r="BT16" s="414"/>
      <c r="BU16" s="415"/>
      <c r="BV16" s="413">
        <v>8164696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14211</v>
      </c>
      <c r="AD17" s="390"/>
      <c r="AE17" s="390"/>
      <c r="AF17" s="390"/>
      <c r="AG17" s="391"/>
      <c r="AH17" s="389">
        <v>14966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9550327</v>
      </c>
      <c r="BO17" s="414"/>
      <c r="BP17" s="414"/>
      <c r="BQ17" s="414"/>
      <c r="BR17" s="414"/>
      <c r="BS17" s="414"/>
      <c r="BT17" s="414"/>
      <c r="BU17" s="415"/>
      <c r="BV17" s="413">
        <v>9190699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70.400000000000006</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51.5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11835327</v>
      </c>
      <c r="BO18" s="414"/>
      <c r="BP18" s="414"/>
      <c r="BQ18" s="414"/>
      <c r="BR18" s="414"/>
      <c r="BS18" s="414"/>
      <c r="BT18" s="414"/>
      <c r="BU18" s="415"/>
      <c r="BV18" s="413">
        <v>11657486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13635890</v>
      </c>
      <c r="BO19" s="414"/>
      <c r="BP19" s="414"/>
      <c r="BQ19" s="414"/>
      <c r="BR19" s="414"/>
      <c r="BS19" s="414"/>
      <c r="BT19" s="414"/>
      <c r="BU19" s="415"/>
      <c r="BV19" s="413">
        <v>13673109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21286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26490518</v>
      </c>
      <c r="BO23" s="414"/>
      <c r="BP23" s="414"/>
      <c r="BQ23" s="414"/>
      <c r="BR23" s="414"/>
      <c r="BS23" s="414"/>
      <c r="BT23" s="414"/>
      <c r="BU23" s="415"/>
      <c r="BV23" s="413">
        <v>24802688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7600</v>
      </c>
      <c r="R24" s="390"/>
      <c r="S24" s="390"/>
      <c r="T24" s="390"/>
      <c r="U24" s="390"/>
      <c r="V24" s="391"/>
      <c r="W24" s="455"/>
      <c r="X24" s="446"/>
      <c r="Y24" s="447"/>
      <c r="Z24" s="386" t="s">
        <v>151</v>
      </c>
      <c r="AA24" s="387"/>
      <c r="AB24" s="387"/>
      <c r="AC24" s="387"/>
      <c r="AD24" s="387"/>
      <c r="AE24" s="387"/>
      <c r="AF24" s="387"/>
      <c r="AG24" s="388"/>
      <c r="AH24" s="389">
        <v>374</v>
      </c>
      <c r="AI24" s="390"/>
      <c r="AJ24" s="390"/>
      <c r="AK24" s="390"/>
      <c r="AL24" s="391"/>
      <c r="AM24" s="389">
        <v>1166132</v>
      </c>
      <c r="AN24" s="390"/>
      <c r="AO24" s="390"/>
      <c r="AP24" s="390"/>
      <c r="AQ24" s="390"/>
      <c r="AR24" s="391"/>
      <c r="AS24" s="389">
        <v>3118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20597157</v>
      </c>
      <c r="BO24" s="414"/>
      <c r="BP24" s="414"/>
      <c r="BQ24" s="414"/>
      <c r="BR24" s="414"/>
      <c r="BS24" s="414"/>
      <c r="BT24" s="414"/>
      <c r="BU24" s="415"/>
      <c r="BV24" s="413">
        <v>18467984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6500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6096507</v>
      </c>
      <c r="BO25" s="409"/>
      <c r="BP25" s="409"/>
      <c r="BQ25" s="409"/>
      <c r="BR25" s="409"/>
      <c r="BS25" s="409"/>
      <c r="BT25" s="409"/>
      <c r="BU25" s="410"/>
      <c r="BV25" s="408">
        <v>7335081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6200</v>
      </c>
      <c r="R26" s="390"/>
      <c r="S26" s="390"/>
      <c r="T26" s="390"/>
      <c r="U26" s="390"/>
      <c r="V26" s="391"/>
      <c r="W26" s="455"/>
      <c r="X26" s="446"/>
      <c r="Y26" s="447"/>
      <c r="Z26" s="386" t="s">
        <v>157</v>
      </c>
      <c r="AA26" s="468"/>
      <c r="AB26" s="468"/>
      <c r="AC26" s="468"/>
      <c r="AD26" s="468"/>
      <c r="AE26" s="468"/>
      <c r="AF26" s="468"/>
      <c r="AG26" s="469"/>
      <c r="AH26" s="389">
        <v>18</v>
      </c>
      <c r="AI26" s="390"/>
      <c r="AJ26" s="390"/>
      <c r="AK26" s="390"/>
      <c r="AL26" s="391"/>
      <c r="AM26" s="389">
        <v>52362</v>
      </c>
      <c r="AN26" s="390"/>
      <c r="AO26" s="390"/>
      <c r="AP26" s="390"/>
      <c r="AQ26" s="390"/>
      <c r="AR26" s="391"/>
      <c r="AS26" s="389">
        <v>2909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4400</v>
      </c>
      <c r="R27" s="390"/>
      <c r="S27" s="390"/>
      <c r="T27" s="390"/>
      <c r="U27" s="390"/>
      <c r="V27" s="391"/>
      <c r="W27" s="455"/>
      <c r="X27" s="446"/>
      <c r="Y27" s="447"/>
      <c r="Z27" s="386" t="s">
        <v>160</v>
      </c>
      <c r="AA27" s="387"/>
      <c r="AB27" s="387"/>
      <c r="AC27" s="387"/>
      <c r="AD27" s="387"/>
      <c r="AE27" s="387"/>
      <c r="AF27" s="387"/>
      <c r="AG27" s="388"/>
      <c r="AH27" s="389">
        <v>21</v>
      </c>
      <c r="AI27" s="390"/>
      <c r="AJ27" s="390"/>
      <c r="AK27" s="390"/>
      <c r="AL27" s="391"/>
      <c r="AM27" s="389">
        <v>76560</v>
      </c>
      <c r="AN27" s="390"/>
      <c r="AO27" s="390"/>
      <c r="AP27" s="390"/>
      <c r="AQ27" s="390"/>
      <c r="AR27" s="391"/>
      <c r="AS27" s="389">
        <v>3646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522767</v>
      </c>
      <c r="BO27" s="417"/>
      <c r="BP27" s="417"/>
      <c r="BQ27" s="417"/>
      <c r="BR27" s="417"/>
      <c r="BS27" s="417"/>
      <c r="BT27" s="417"/>
      <c r="BU27" s="418"/>
      <c r="BV27" s="416">
        <v>522652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3800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1596990</v>
      </c>
      <c r="BO28" s="409"/>
      <c r="BP28" s="409"/>
      <c r="BQ28" s="409"/>
      <c r="BR28" s="409"/>
      <c r="BS28" s="409"/>
      <c r="BT28" s="409"/>
      <c r="BU28" s="410"/>
      <c r="BV28" s="408">
        <v>1614599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395</v>
      </c>
      <c r="AI29" s="390"/>
      <c r="AJ29" s="390"/>
      <c r="AK29" s="390"/>
      <c r="AL29" s="391"/>
      <c r="AM29" s="389">
        <v>1242692</v>
      </c>
      <c r="AN29" s="390"/>
      <c r="AO29" s="390"/>
      <c r="AP29" s="390"/>
      <c r="AQ29" s="390"/>
      <c r="AR29" s="391"/>
      <c r="AS29" s="389">
        <v>3146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190205</v>
      </c>
      <c r="BO29" s="414"/>
      <c r="BP29" s="414"/>
      <c r="BQ29" s="414"/>
      <c r="BR29" s="414"/>
      <c r="BS29" s="414"/>
      <c r="BT29" s="414"/>
      <c r="BU29" s="415"/>
      <c r="BV29" s="413">
        <v>289789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2069118</v>
      </c>
      <c r="BO30" s="417"/>
      <c r="BP30" s="417"/>
      <c r="BQ30" s="417"/>
      <c r="BR30" s="417"/>
      <c r="BS30" s="417"/>
      <c r="BT30" s="417"/>
      <c r="BU30" s="418"/>
      <c r="BV30" s="416">
        <v>1930430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滋賀県市町村職員退職手当組合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湖南市文化体育振興事業団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公立甲賀病院組合　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石部公共サービス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公立甲賀病院組合　病院事業会計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滋賀県市町村交通災害共済組合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訪問看護ステーション事業特別会計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甲賀広域行政組合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滋賀県市町村職員研修センター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滋賀県後期高齢者医療広域連合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滋賀県後期高齢者医療広域連合　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v>
      </c>
      <c r="G34" s="33" t="s">
        <v>530</v>
      </c>
      <c r="H34" s="33" t="s">
        <v>531</v>
      </c>
      <c r="I34" s="33" t="s">
        <v>531</v>
      </c>
      <c r="J34" s="34" t="s">
        <v>532</v>
      </c>
      <c r="K34" s="22"/>
      <c r="L34" s="22"/>
      <c r="M34" s="22"/>
      <c r="N34" s="22"/>
      <c r="O34" s="22"/>
      <c r="P34" s="22"/>
    </row>
    <row r="35" spans="1:16" ht="39" customHeight="1">
      <c r="A35" s="22"/>
      <c r="B35" s="35"/>
      <c r="C35" s="1175" t="s">
        <v>533</v>
      </c>
      <c r="D35" s="1176"/>
      <c r="E35" s="1177"/>
      <c r="F35" s="36">
        <v>5.77</v>
      </c>
      <c r="G35" s="37">
        <v>6.09</v>
      </c>
      <c r="H35" s="37">
        <v>6.23</v>
      </c>
      <c r="I35" s="37">
        <v>6.78</v>
      </c>
      <c r="J35" s="38">
        <v>6.51</v>
      </c>
      <c r="K35" s="22"/>
      <c r="L35" s="22"/>
      <c r="M35" s="22"/>
      <c r="N35" s="22"/>
      <c r="O35" s="22"/>
      <c r="P35" s="22"/>
    </row>
    <row r="36" spans="1:16" ht="39" customHeight="1">
      <c r="A36" s="22"/>
      <c r="B36" s="35"/>
      <c r="C36" s="1175" t="s">
        <v>534</v>
      </c>
      <c r="D36" s="1176"/>
      <c r="E36" s="1177"/>
      <c r="F36" s="36">
        <v>3.52</v>
      </c>
      <c r="G36" s="37">
        <v>4.17</v>
      </c>
      <c r="H36" s="37">
        <v>3.52</v>
      </c>
      <c r="I36" s="37">
        <v>2.98</v>
      </c>
      <c r="J36" s="38">
        <v>2.76</v>
      </c>
      <c r="K36" s="22"/>
      <c r="L36" s="22"/>
      <c r="M36" s="22"/>
      <c r="N36" s="22"/>
      <c r="O36" s="22"/>
      <c r="P36" s="22"/>
    </row>
    <row r="37" spans="1:16" ht="39" customHeight="1">
      <c r="A37" s="22"/>
      <c r="B37" s="35"/>
      <c r="C37" s="1175" t="s">
        <v>535</v>
      </c>
      <c r="D37" s="1176"/>
      <c r="E37" s="1177"/>
      <c r="F37" s="36">
        <v>0.85</v>
      </c>
      <c r="G37" s="37">
        <v>0.59</v>
      </c>
      <c r="H37" s="37">
        <v>0.91</v>
      </c>
      <c r="I37" s="37">
        <v>0.55000000000000004</v>
      </c>
      <c r="J37" s="38">
        <v>1.0900000000000001</v>
      </c>
      <c r="K37" s="22"/>
      <c r="L37" s="22"/>
      <c r="M37" s="22"/>
      <c r="N37" s="22"/>
      <c r="O37" s="22"/>
      <c r="P37" s="22"/>
    </row>
    <row r="38" spans="1:16" ht="39" customHeight="1">
      <c r="A38" s="22"/>
      <c r="B38" s="35"/>
      <c r="C38" s="1175" t="s">
        <v>536</v>
      </c>
      <c r="D38" s="1176"/>
      <c r="E38" s="1177"/>
      <c r="F38" s="36">
        <v>0.66</v>
      </c>
      <c r="G38" s="37">
        <v>1.5</v>
      </c>
      <c r="H38" s="37">
        <v>0.98</v>
      </c>
      <c r="I38" s="37">
        <v>2.66</v>
      </c>
      <c r="J38" s="38">
        <v>1.06</v>
      </c>
      <c r="K38" s="22"/>
      <c r="L38" s="22"/>
      <c r="M38" s="22"/>
      <c r="N38" s="22"/>
      <c r="O38" s="22"/>
      <c r="P38" s="22"/>
    </row>
    <row r="39" spans="1:16" ht="39" customHeight="1">
      <c r="A39" s="22"/>
      <c r="B39" s="35"/>
      <c r="C39" s="1175" t="s">
        <v>537</v>
      </c>
      <c r="D39" s="1176"/>
      <c r="E39" s="1177"/>
      <c r="F39" s="36">
        <v>0.37</v>
      </c>
      <c r="G39" s="37">
        <v>0.21</v>
      </c>
      <c r="H39" s="37">
        <v>0.06</v>
      </c>
      <c r="I39" s="37">
        <v>0.56999999999999995</v>
      </c>
      <c r="J39" s="38">
        <v>0.26</v>
      </c>
      <c r="K39" s="22"/>
      <c r="L39" s="22"/>
      <c r="M39" s="22"/>
      <c r="N39" s="22"/>
      <c r="O39" s="22"/>
      <c r="P39" s="22"/>
    </row>
    <row r="40" spans="1:16" ht="39" customHeight="1">
      <c r="A40" s="22"/>
      <c r="B40" s="35"/>
      <c r="C40" s="1175" t="s">
        <v>538</v>
      </c>
      <c r="D40" s="1176"/>
      <c r="E40" s="1177"/>
      <c r="F40" s="36" t="s">
        <v>539</v>
      </c>
      <c r="G40" s="37" t="s">
        <v>540</v>
      </c>
      <c r="H40" s="37">
        <v>0.02</v>
      </c>
      <c r="I40" s="37">
        <v>0.22</v>
      </c>
      <c r="J40" s="38">
        <v>0.22</v>
      </c>
      <c r="K40" s="22"/>
      <c r="L40" s="22"/>
      <c r="M40" s="22"/>
      <c r="N40" s="22"/>
      <c r="O40" s="22"/>
      <c r="P40" s="22"/>
    </row>
    <row r="41" spans="1:16" ht="39" customHeight="1">
      <c r="A41" s="22"/>
      <c r="B41" s="35"/>
      <c r="C41" s="1175" t="s">
        <v>541</v>
      </c>
      <c r="D41" s="1176"/>
      <c r="E41" s="1177"/>
      <c r="F41" s="36">
        <v>0</v>
      </c>
      <c r="G41" s="37">
        <v>0</v>
      </c>
      <c r="H41" s="37">
        <v>0</v>
      </c>
      <c r="I41" s="37">
        <v>0.09</v>
      </c>
      <c r="J41" s="38">
        <v>0.09</v>
      </c>
      <c r="K41" s="22"/>
      <c r="L41" s="22"/>
      <c r="M41" s="22"/>
      <c r="N41" s="22"/>
      <c r="O41" s="22"/>
      <c r="P41" s="22"/>
    </row>
    <row r="42" spans="1:16" ht="39" customHeight="1">
      <c r="A42" s="22"/>
      <c r="B42" s="39"/>
      <c r="C42" s="1175" t="s">
        <v>542</v>
      </c>
      <c r="D42" s="1176"/>
      <c r="E42" s="1177"/>
      <c r="F42" s="36" t="s">
        <v>543</v>
      </c>
      <c r="G42" s="37" t="s">
        <v>544</v>
      </c>
      <c r="H42" s="37" t="s">
        <v>545</v>
      </c>
      <c r="I42" s="37" t="s">
        <v>545</v>
      </c>
      <c r="J42" s="38" t="s">
        <v>481</v>
      </c>
      <c r="K42" s="22"/>
      <c r="L42" s="22"/>
      <c r="M42" s="22"/>
      <c r="N42" s="22"/>
      <c r="O42" s="22"/>
      <c r="P42" s="22"/>
    </row>
    <row r="43" spans="1:16" ht="39" customHeight="1" thickBot="1">
      <c r="A43" s="22"/>
      <c r="B43" s="40"/>
      <c r="C43" s="1178" t="s">
        <v>546</v>
      </c>
      <c r="D43" s="1179"/>
      <c r="E43" s="1180"/>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1992</v>
      </c>
      <c r="L45" s="60">
        <v>2028</v>
      </c>
      <c r="M45" s="60">
        <v>2297</v>
      </c>
      <c r="N45" s="60">
        <v>2391</v>
      </c>
      <c r="O45" s="61">
        <v>2295</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619</v>
      </c>
      <c r="L48" s="64">
        <v>648</v>
      </c>
      <c r="M48" s="64">
        <v>660</v>
      </c>
      <c r="N48" s="64">
        <v>607</v>
      </c>
      <c r="O48" s="65">
        <v>610</v>
      </c>
      <c r="P48" s="48"/>
      <c r="Q48" s="48"/>
      <c r="R48" s="48"/>
      <c r="S48" s="48"/>
      <c r="T48" s="48"/>
      <c r="U48" s="48"/>
    </row>
    <row r="49" spans="1:21" ht="30.75" customHeight="1">
      <c r="A49" s="48"/>
      <c r="B49" s="1193"/>
      <c r="C49" s="1194"/>
      <c r="D49" s="62"/>
      <c r="E49" s="1185" t="s">
        <v>15</v>
      </c>
      <c r="F49" s="1185"/>
      <c r="G49" s="1185"/>
      <c r="H49" s="1185"/>
      <c r="I49" s="1185"/>
      <c r="J49" s="1186"/>
      <c r="K49" s="63">
        <v>183</v>
      </c>
      <c r="L49" s="64">
        <v>181</v>
      </c>
      <c r="M49" s="64">
        <v>183</v>
      </c>
      <c r="N49" s="64">
        <v>244</v>
      </c>
      <c r="O49" s="65">
        <v>242</v>
      </c>
      <c r="P49" s="48"/>
      <c r="Q49" s="48"/>
      <c r="R49" s="48"/>
      <c r="S49" s="48"/>
      <c r="T49" s="48"/>
      <c r="U49" s="48"/>
    </row>
    <row r="50" spans="1:21" ht="30.75" customHeight="1">
      <c r="A50" s="48"/>
      <c r="B50" s="1193"/>
      <c r="C50" s="1194"/>
      <c r="D50" s="62"/>
      <c r="E50" s="1185" t="s">
        <v>16</v>
      </c>
      <c r="F50" s="1185"/>
      <c r="G50" s="1185"/>
      <c r="H50" s="1185"/>
      <c r="I50" s="1185"/>
      <c r="J50" s="1186"/>
      <c r="K50" s="63">
        <v>14</v>
      </c>
      <c r="L50" s="64">
        <v>5</v>
      </c>
      <c r="M50" s="64">
        <v>5</v>
      </c>
      <c r="N50" s="64">
        <v>5</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1660</v>
      </c>
      <c r="L52" s="64">
        <v>1779</v>
      </c>
      <c r="M52" s="64">
        <v>1982</v>
      </c>
      <c r="N52" s="64">
        <v>2049</v>
      </c>
      <c r="O52" s="65">
        <v>2010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1149</v>
      </c>
      <c r="L53" s="69">
        <v>1084</v>
      </c>
      <c r="M53" s="69">
        <v>1164</v>
      </c>
      <c r="N53" s="69">
        <v>1199</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22764</v>
      </c>
      <c r="J41" s="83">
        <v>22785</v>
      </c>
      <c r="K41" s="83">
        <v>23505</v>
      </c>
      <c r="L41" s="83">
        <v>24803</v>
      </c>
      <c r="M41" s="84">
        <v>26491</v>
      </c>
    </row>
    <row r="42" spans="2:13" ht="27.75" customHeight="1">
      <c r="B42" s="1201"/>
      <c r="C42" s="1202"/>
      <c r="D42" s="85"/>
      <c r="E42" s="1205" t="s">
        <v>25</v>
      </c>
      <c r="F42" s="1205"/>
      <c r="G42" s="1205"/>
      <c r="H42" s="1206"/>
      <c r="I42" s="86">
        <v>16</v>
      </c>
      <c r="J42" s="87">
        <v>11</v>
      </c>
      <c r="K42" s="87">
        <v>5</v>
      </c>
      <c r="L42" s="87" t="s">
        <v>481</v>
      </c>
      <c r="M42" s="88" t="s">
        <v>481</v>
      </c>
    </row>
    <row r="43" spans="2:13" ht="27.75" customHeight="1">
      <c r="B43" s="1201"/>
      <c r="C43" s="1202"/>
      <c r="D43" s="85"/>
      <c r="E43" s="1205" t="s">
        <v>26</v>
      </c>
      <c r="F43" s="1205"/>
      <c r="G43" s="1205"/>
      <c r="H43" s="1206"/>
      <c r="I43" s="86">
        <v>8752</v>
      </c>
      <c r="J43" s="87">
        <v>8916</v>
      </c>
      <c r="K43" s="87">
        <v>9157</v>
      </c>
      <c r="L43" s="87">
        <v>8614</v>
      </c>
      <c r="M43" s="88">
        <v>8319</v>
      </c>
    </row>
    <row r="44" spans="2:13" ht="27.75" customHeight="1">
      <c r="B44" s="1201"/>
      <c r="C44" s="1202"/>
      <c r="D44" s="85"/>
      <c r="E44" s="1205" t="s">
        <v>27</v>
      </c>
      <c r="F44" s="1205"/>
      <c r="G44" s="1205"/>
      <c r="H44" s="1206"/>
      <c r="I44" s="86">
        <v>1527</v>
      </c>
      <c r="J44" s="87">
        <v>2695</v>
      </c>
      <c r="K44" s="87">
        <v>2935</v>
      </c>
      <c r="L44" s="87">
        <v>2639</v>
      </c>
      <c r="M44" s="88">
        <v>2267</v>
      </c>
    </row>
    <row r="45" spans="2:13" ht="27.75" customHeight="1">
      <c r="B45" s="1201"/>
      <c r="C45" s="1202"/>
      <c r="D45" s="85"/>
      <c r="E45" s="1205" t="s">
        <v>28</v>
      </c>
      <c r="F45" s="1205"/>
      <c r="G45" s="1205"/>
      <c r="H45" s="1206"/>
      <c r="I45" s="86">
        <v>1002</v>
      </c>
      <c r="J45" s="87">
        <v>773</v>
      </c>
      <c r="K45" s="87">
        <v>931</v>
      </c>
      <c r="L45" s="87">
        <v>694</v>
      </c>
      <c r="M45" s="88">
        <v>638</v>
      </c>
    </row>
    <row r="46" spans="2:13" ht="27.75" customHeight="1">
      <c r="B46" s="1201"/>
      <c r="C46" s="1202"/>
      <c r="D46" s="85"/>
      <c r="E46" s="1205" t="s">
        <v>29</v>
      </c>
      <c r="F46" s="1205"/>
      <c r="G46" s="1205"/>
      <c r="H46" s="1206"/>
      <c r="I46" s="86" t="s">
        <v>481</v>
      </c>
      <c r="J46" s="87" t="s">
        <v>481</v>
      </c>
      <c r="K46" s="87" t="s">
        <v>481</v>
      </c>
      <c r="L46" s="87" t="s">
        <v>481</v>
      </c>
      <c r="M46" s="88" t="s">
        <v>481</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2387</v>
      </c>
      <c r="J49" s="87">
        <v>2772</v>
      </c>
      <c r="K49" s="87">
        <v>2941</v>
      </c>
      <c r="L49" s="87">
        <v>2556</v>
      </c>
      <c r="M49" s="88">
        <v>2773</v>
      </c>
    </row>
    <row r="50" spans="2:13" ht="27.75" customHeight="1">
      <c r="B50" s="1201"/>
      <c r="C50" s="1202"/>
      <c r="D50" s="85"/>
      <c r="E50" s="1205" t="s">
        <v>34</v>
      </c>
      <c r="F50" s="1205"/>
      <c r="G50" s="1205"/>
      <c r="H50" s="1206"/>
      <c r="I50" s="86" t="s">
        <v>481</v>
      </c>
      <c r="J50" s="87" t="s">
        <v>481</v>
      </c>
      <c r="K50" s="87" t="s">
        <v>481</v>
      </c>
      <c r="L50" s="87">
        <v>262</v>
      </c>
      <c r="M50" s="88">
        <v>261</v>
      </c>
    </row>
    <row r="51" spans="2:13" ht="27.75" customHeight="1">
      <c r="B51" s="1203"/>
      <c r="C51" s="1204"/>
      <c r="D51" s="85"/>
      <c r="E51" s="1205" t="s">
        <v>35</v>
      </c>
      <c r="F51" s="1205"/>
      <c r="G51" s="1205"/>
      <c r="H51" s="1206"/>
      <c r="I51" s="86">
        <v>25298</v>
      </c>
      <c r="J51" s="87">
        <v>25731</v>
      </c>
      <c r="K51" s="87">
        <v>26560</v>
      </c>
      <c r="L51" s="87">
        <v>27954</v>
      </c>
      <c r="M51" s="88">
        <v>28114</v>
      </c>
    </row>
    <row r="52" spans="2:13" ht="27.75" customHeight="1" thickBot="1">
      <c r="B52" s="1207" t="s">
        <v>36</v>
      </c>
      <c r="C52" s="1208"/>
      <c r="D52" s="90"/>
      <c r="E52" s="1209" t="s">
        <v>37</v>
      </c>
      <c r="F52" s="1209"/>
      <c r="G52" s="1209"/>
      <c r="H52" s="1210"/>
      <c r="I52" s="91">
        <v>6376</v>
      </c>
      <c r="J52" s="92">
        <v>6678</v>
      </c>
      <c r="K52" s="92">
        <v>7033</v>
      </c>
      <c r="L52" s="92">
        <v>5977</v>
      </c>
      <c r="M52" s="93">
        <v>6568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3" zoomScaleNormal="100" zoomScaleSheetLayoutView="55" workbookViewId="0">
      <selection activeCell="G72" sqref="G72:J7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27" t="s">
        <v>574</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567</v>
      </c>
      <c r="H51" s="1240"/>
      <c r="I51" s="1245" t="s">
        <v>568</v>
      </c>
      <c r="J51" s="1245"/>
      <c r="K51" s="1249"/>
      <c r="L51" s="1249"/>
      <c r="M51" s="1249"/>
      <c r="N51" s="1249"/>
      <c r="O51" s="1215">
        <v>64</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569</v>
      </c>
      <c r="J53" s="1225"/>
      <c r="K53" s="1250"/>
      <c r="L53" s="1250"/>
      <c r="M53" s="1250"/>
      <c r="N53" s="1250"/>
      <c r="O53" s="1247">
        <v>41.3</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570</v>
      </c>
      <c r="H55" s="1220"/>
      <c r="I55" s="1225" t="s">
        <v>568</v>
      </c>
      <c r="J55" s="1225"/>
      <c r="K55" s="1249"/>
      <c r="L55" s="1249"/>
      <c r="M55" s="1249"/>
      <c r="N55" s="1249"/>
      <c r="O55" s="1215">
        <v>37.299999999999997</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569</v>
      </c>
      <c r="J57" s="1217"/>
      <c r="K57" s="1250"/>
      <c r="L57" s="1250"/>
      <c r="M57" s="1250"/>
      <c r="N57" s="1250"/>
      <c r="O57" s="1247">
        <v>59.1</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7" t="s">
        <v>575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567</v>
      </c>
      <c r="H73" s="1240"/>
      <c r="I73" s="1245" t="s">
        <v>568</v>
      </c>
      <c r="J73" s="1245"/>
      <c r="K73" s="1226">
        <v>64.900000000000006</v>
      </c>
      <c r="L73" s="1226">
        <v>67</v>
      </c>
      <c r="M73" s="1215">
        <v>69.7</v>
      </c>
      <c r="N73" s="1215">
        <v>59.8</v>
      </c>
      <c r="O73" s="1215">
        <v>64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573</v>
      </c>
      <c r="J75" s="1225"/>
      <c r="K75" s="1247">
        <v>12.3</v>
      </c>
      <c r="L75" s="1247">
        <v>11.6</v>
      </c>
      <c r="M75" s="1247">
        <v>11.3</v>
      </c>
      <c r="N75" s="1247">
        <v>11.4</v>
      </c>
      <c r="O75" s="1247">
        <v>11.5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570</v>
      </c>
      <c r="H77" s="1220"/>
      <c r="I77" s="1225" t="s">
        <v>568</v>
      </c>
      <c r="J77" s="1225"/>
      <c r="K77" s="1226">
        <v>58.6</v>
      </c>
      <c r="L77" s="1226">
        <v>52.6</v>
      </c>
      <c r="M77" s="1215">
        <v>41.3</v>
      </c>
      <c r="N77" s="1215">
        <v>33</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573</v>
      </c>
      <c r="J79" s="1217"/>
      <c r="K79" s="1218">
        <v>11.1</v>
      </c>
      <c r="L79" s="1218">
        <v>10.4</v>
      </c>
      <c r="M79" s="1218">
        <v>9.6</v>
      </c>
      <c r="N79" s="1218">
        <v>8.5</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F63" sqref="F6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I110" sqref="I11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38582</v>
      </c>
      <c r="E3" s="116"/>
      <c r="F3" s="117">
        <v>51704</v>
      </c>
      <c r="G3" s="118"/>
      <c r="H3" s="119"/>
    </row>
    <row r="4" spans="1:8">
      <c r="A4" s="120"/>
      <c r="B4" s="121"/>
      <c r="C4" s="122"/>
      <c r="D4" s="123">
        <v>16832</v>
      </c>
      <c r="E4" s="124"/>
      <c r="F4" s="125">
        <v>26896</v>
      </c>
      <c r="G4" s="126"/>
      <c r="H4" s="127"/>
    </row>
    <row r="5" spans="1:8">
      <c r="A5" s="108" t="s">
        <v>515</v>
      </c>
      <c r="B5" s="113"/>
      <c r="C5" s="114"/>
      <c r="D5" s="115">
        <v>22661</v>
      </c>
      <c r="E5" s="116"/>
      <c r="F5" s="117">
        <v>52678</v>
      </c>
      <c r="G5" s="118"/>
      <c r="H5" s="119"/>
    </row>
    <row r="6" spans="1:8">
      <c r="A6" s="120"/>
      <c r="B6" s="121"/>
      <c r="C6" s="122"/>
      <c r="D6" s="123">
        <v>14736</v>
      </c>
      <c r="E6" s="124"/>
      <c r="F6" s="125">
        <v>30185</v>
      </c>
      <c r="G6" s="126"/>
      <c r="H6" s="127"/>
    </row>
    <row r="7" spans="1:8">
      <c r="A7" s="108" t="s">
        <v>516</v>
      </c>
      <c r="B7" s="113"/>
      <c r="C7" s="114"/>
      <c r="D7" s="115">
        <v>44427</v>
      </c>
      <c r="E7" s="116"/>
      <c r="F7" s="117">
        <v>69560</v>
      </c>
      <c r="G7" s="118"/>
      <c r="H7" s="119"/>
    </row>
    <row r="8" spans="1:8">
      <c r="A8" s="120"/>
      <c r="B8" s="121"/>
      <c r="C8" s="122"/>
      <c r="D8" s="123">
        <v>30141</v>
      </c>
      <c r="E8" s="124"/>
      <c r="F8" s="125">
        <v>35305</v>
      </c>
      <c r="G8" s="126"/>
      <c r="H8" s="127"/>
    </row>
    <row r="9" spans="1:8">
      <c r="A9" s="108" t="s">
        <v>517</v>
      </c>
      <c r="B9" s="113"/>
      <c r="C9" s="114"/>
      <c r="D9" s="115">
        <v>72594</v>
      </c>
      <c r="E9" s="116"/>
      <c r="F9" s="117">
        <v>65988</v>
      </c>
      <c r="G9" s="118"/>
      <c r="H9" s="119"/>
    </row>
    <row r="10" spans="1:8">
      <c r="A10" s="120"/>
      <c r="B10" s="121"/>
      <c r="C10" s="122"/>
      <c r="D10" s="123">
        <v>46050</v>
      </c>
      <c r="E10" s="124"/>
      <c r="F10" s="125">
        <v>36473</v>
      </c>
      <c r="G10" s="126"/>
      <c r="H10" s="127"/>
    </row>
    <row r="11" spans="1:8">
      <c r="A11" s="108" t="s">
        <v>518</v>
      </c>
      <c r="B11" s="113"/>
      <c r="C11" s="114"/>
      <c r="D11" s="115">
        <v>67473</v>
      </c>
      <c r="E11" s="116"/>
      <c r="F11" s="117">
        <v>54227</v>
      </c>
      <c r="G11" s="118"/>
      <c r="H11" s="119"/>
    </row>
    <row r="12" spans="1:8">
      <c r="A12" s="120"/>
      <c r="B12" s="121"/>
      <c r="C12" s="128"/>
      <c r="D12" s="123">
        <v>49172</v>
      </c>
      <c r="E12" s="124"/>
      <c r="F12" s="125">
        <v>29694</v>
      </c>
      <c r="G12" s="126"/>
      <c r="H12" s="127"/>
    </row>
    <row r="13" spans="1:8">
      <c r="A13" s="108"/>
      <c r="B13" s="113"/>
      <c r="C13" s="129"/>
      <c r="D13" s="130">
        <v>49147</v>
      </c>
      <c r="E13" s="131"/>
      <c r="F13" s="132">
        <v>58831</v>
      </c>
      <c r="G13" s="133"/>
      <c r="H13" s="119"/>
    </row>
    <row r="14" spans="1:8">
      <c r="A14" s="120"/>
      <c r="B14" s="121"/>
      <c r="C14" s="122"/>
      <c r="D14" s="123">
        <v>31386</v>
      </c>
      <c r="E14" s="124"/>
      <c r="F14" s="125">
        <v>31711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3.37</v>
      </c>
      <c r="E19" s="134">
        <f>ROUND(VALUE(SUBSTITUTE(実質収支比率等に係る経年分析!I$48,"▲","-")),2)</f>
        <v>2.83</v>
      </c>
      <c r="F19" s="134">
        <f>ROUND(VALUE(SUBSTITUTE(実質収支比率等に係る経年分析!J$48,"▲","-")),2)</f>
        <v>2.77</v>
      </c>
    </row>
    <row r="20" spans="1:11">
      <c r="A20" s="134" t="s">
        <v>42</v>
      </c>
      <c r="B20" s="134">
        <f>ROUND(VALUE(SUBSTITUTE(実質収支比率等に係る経年分析!F$47,"▲","-")),2)</f>
        <v>11.9</v>
      </c>
      <c r="C20" s="134">
        <f>ROUND(VALUE(SUBSTITUTE(実質収支比率等に係る経年分析!G$47,"▲","-")),2)</f>
        <v>13.55</v>
      </c>
      <c r="D20" s="134">
        <f>ROUND(VALUE(SUBSTITUTE(実質収支比率等に係る経年分析!H$47,"▲","-")),2)</f>
        <v>14.14</v>
      </c>
      <c r="E20" s="134">
        <f>ROUND(VALUE(SUBSTITUTE(実質収支比率等に係る経年分析!I$47,"▲","-")),2)</f>
        <v>13.45</v>
      </c>
      <c r="F20" s="134">
        <f>ROUND(VALUE(SUBSTITUTE(実質収支比率等に係る経年分析!J$47,"▲","-")),2)</f>
        <v>13.06</v>
      </c>
    </row>
    <row r="21" spans="1:11">
      <c r="A21" s="134" t="s">
        <v>43</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-2.2000000000000002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0.15</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0.14000000000000001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0.14000000000000001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国民健康保険診療所特別会計</v>
      </c>
      <c r="B30" s="135">
        <f>IF(ROUND(VALUE(SUBSTITUTE(連結実質赤字比率に係る赤字・黒字の構成分析!F$40,"▲", "-")), 2) &lt; 0, ABS(ROUND(VALUE(SUBSTITUTE(連結実質赤字比率に係る赤字・黒字の構成分析!F$40,"▲", "-")), 2)), NA())</f>
        <v>0.01</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0.05</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6.51</v>
      </c>
    </row>
    <row r="36" spans="1:16">
      <c r="A36" s="135" t="str">
        <f>IF(連結実質赤字比率に係る赤字・黒字の構成分析!C$34="",NA(),連結実質赤字比率に係る赤字・黒字の構成分析!C$34)</f>
        <v>訪問看護ステーション事業特別会計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f>IF(ROUND(VALUE(SUBSTITUTE(連結実質赤字比率に係る赤字・黒字の構成分析!G$34,"▲", "-")), 2) &lt; 0, ABS(ROUND(VALUE(SUBSTITUTE(連結実質赤字比率に係る赤字・黒字の構成分析!G$34,"▲", "-")), 2)), NA())</f>
        <v>0.03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0.02</v>
      </c>
      <c r="I36" s="135" t="e">
        <f>IF(ROUND(VALUE(SUBSTITUTE(連結実質赤字比率に係る赤字・黒字の構成分析!I$34,"▲", "-")), 2) &gt;= 0, ABS(ROUND(VALUE(SUBSTITUTE(連結実質赤字比率に係る赤字・黒字の構成分析!I$34,"▲", "-")), 2)), NA())</f>
        <v>#N/A</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1660</v>
      </c>
      <c r="E42" s="136"/>
      <c r="F42" s="136"/>
      <c r="G42" s="136">
        <f>'実質公債費比率（分子）の構造'!L$52</f>
        <v>1779</v>
      </c>
      <c r="H42" s="136"/>
      <c r="I42" s="136"/>
      <c r="J42" s="136">
        <f>'実質公債費比率（分子）の構造'!M$52</f>
        <v>1982</v>
      </c>
      <c r="K42" s="136"/>
      <c r="L42" s="136"/>
      <c r="M42" s="136">
        <f>'実質公債費比率（分子）の構造'!N$52</f>
        <v>2049</v>
      </c>
      <c r="N42" s="136"/>
      <c r="O42" s="136"/>
      <c r="P42" s="136">
        <f>'実質公債費比率（分子）の構造'!O$52</f>
        <v>2010</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t="str">
        <f>'実質公債費比率（分子）の構造'!O$50</f>
        <v>-</v>
      </c>
      <c r="O44" s="136"/>
      <c r="P44" s="136"/>
    </row>
    <row r="45" spans="1:16">
      <c r="A45" s="136" t="s">
        <v>53</v>
      </c>
      <c r="B45" s="136">
        <f>'実質公債費比率（分子）の構造'!K$49</f>
        <v>183</v>
      </c>
      <c r="C45" s="136"/>
      <c r="D45" s="136"/>
      <c r="E45" s="136">
        <f>'実質公債費比率（分子）の構造'!L$49</f>
        <v>181</v>
      </c>
      <c r="F45" s="136"/>
      <c r="G45" s="136"/>
      <c r="H45" s="136">
        <f>'実質公債費比率（分子）の構造'!M$49</f>
        <v>183</v>
      </c>
      <c r="I45" s="136"/>
      <c r="J45" s="136"/>
      <c r="K45" s="136">
        <f>'実質公債費比率（分子）の構造'!N$49</f>
        <v>244</v>
      </c>
      <c r="L45" s="136"/>
      <c r="M45" s="136"/>
      <c r="N45" s="136">
        <f>'実質公債費比率（分子）の構造'!O$49</f>
        <v>242</v>
      </c>
      <c r="O45" s="136"/>
      <c r="P45" s="136"/>
    </row>
    <row r="46" spans="1:16">
      <c r="A46" s="136" t="s">
        <v>54</v>
      </c>
      <c r="B46" s="136">
        <f>'実質公債費比率（分子）の構造'!K$48</f>
        <v>619</v>
      </c>
      <c r="C46" s="136"/>
      <c r="D46" s="136"/>
      <c r="E46" s="136">
        <f>'実質公債費比率（分子）の構造'!L$48</f>
        <v>648</v>
      </c>
      <c r="F46" s="136"/>
      <c r="G46" s="136"/>
      <c r="H46" s="136">
        <f>'実質公債費比率（分子）の構造'!M$48</f>
        <v>660</v>
      </c>
      <c r="I46" s="136"/>
      <c r="J46" s="136"/>
      <c r="K46" s="136">
        <f>'実質公債費比率（分子）の構造'!N$48</f>
        <v>607</v>
      </c>
      <c r="L46" s="136"/>
      <c r="M46" s="136"/>
      <c r="N46" s="136">
        <f>'実質公債費比率（分子）の構造'!O$48</f>
        <v>610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1992</v>
      </c>
      <c r="C49" s="136"/>
      <c r="D49" s="136"/>
      <c r="E49" s="136">
        <f>'実質公債費比率（分子）の構造'!L$45</f>
        <v>2028</v>
      </c>
      <c r="F49" s="136"/>
      <c r="G49" s="136"/>
      <c r="H49" s="136">
        <f>'実質公債費比率（分子）の構造'!M$45</f>
        <v>2297</v>
      </c>
      <c r="I49" s="136"/>
      <c r="J49" s="136"/>
      <c r="K49" s="136">
        <f>'実質公債費比率（分子）の構造'!N$45</f>
        <v>2391</v>
      </c>
      <c r="L49" s="136"/>
      <c r="M49" s="136"/>
      <c r="N49" s="136">
        <f>'実質公債費比率（分子）の構造'!O$45</f>
        <v>2295</v>
      </c>
      <c r="O49" s="136"/>
      <c r="P49" s="136"/>
    </row>
    <row r="50" spans="1:16">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1084</v>
      </c>
      <c r="G50" s="136" t="e">
        <f>NA()</f>
        <v>#N/A</v>
      </c>
      <c r="H50" s="136" t="e">
        <f>NA()</f>
        <v>#N/A</v>
      </c>
      <c r="I50" s="136">
        <f>IF(ISNUMBER('実質公債費比率（分子）の構造'!M$53),'実質公債費比率（分子）の構造'!M$53,NA())</f>
        <v>1164</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1138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25298</v>
      </c>
      <c r="E56" s="135"/>
      <c r="F56" s="135"/>
      <c r="G56" s="135">
        <f>'将来負担比率（分子）の構造'!J$51</f>
        <v>25731</v>
      </c>
      <c r="H56" s="135"/>
      <c r="I56" s="135"/>
      <c r="J56" s="135">
        <f>'将来負担比率（分子）の構造'!K$51</f>
        <v>26560</v>
      </c>
      <c r="K56" s="135"/>
      <c r="L56" s="135"/>
      <c r="M56" s="135">
        <f>'将来負担比率（分子）の構造'!L$51</f>
        <v>27954</v>
      </c>
      <c r="N56" s="135"/>
      <c r="O56" s="135"/>
      <c r="P56" s="135">
        <f>'将来負担比率（分子）の構造'!M$51</f>
        <v>28114</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262</v>
      </c>
      <c r="N57" s="135"/>
      <c r="O57" s="135"/>
      <c r="P57" s="135">
        <f>'将来負担比率（分子）の構造'!M$50</f>
        <v>261</v>
      </c>
    </row>
    <row r="58" spans="1:16">
      <c r="A58" s="135" t="s">
        <v>33</v>
      </c>
      <c r="B58" s="135"/>
      <c r="C58" s="135"/>
      <c r="D58" s="135">
        <f>'将来負担比率（分子）の構造'!I$49</f>
        <v>2387</v>
      </c>
      <c r="E58" s="135"/>
      <c r="F58" s="135"/>
      <c r="G58" s="135">
        <f>'将来負担比率（分子）の構造'!J$49</f>
        <v>2772</v>
      </c>
      <c r="H58" s="135"/>
      <c r="I58" s="135"/>
      <c r="J58" s="135">
        <f>'将来負担比率（分子）の構造'!K$49</f>
        <v>2941</v>
      </c>
      <c r="K58" s="135"/>
      <c r="L58" s="135"/>
      <c r="M58" s="135">
        <f>'将来負担比率（分子）の構造'!L$49</f>
        <v>2556</v>
      </c>
      <c r="N58" s="135"/>
      <c r="O58" s="135"/>
      <c r="P58" s="135">
        <f>'将来負担比率（分子）の構造'!M$49</f>
        <v>2773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1002</v>
      </c>
      <c r="C62" s="135"/>
      <c r="D62" s="135"/>
      <c r="E62" s="135">
        <f>'将来負担比率（分子）の構造'!J$45</f>
        <v>773</v>
      </c>
      <c r="F62" s="135"/>
      <c r="G62" s="135"/>
      <c r="H62" s="135">
        <f>'将来負担比率（分子）の構造'!K$45</f>
        <v>931</v>
      </c>
      <c r="I62" s="135"/>
      <c r="J62" s="135"/>
      <c r="K62" s="135">
        <f>'将来負担比率（分子）の構造'!L$45</f>
        <v>694</v>
      </c>
      <c r="L62" s="135"/>
      <c r="M62" s="135"/>
      <c r="N62" s="135">
        <f>'将来負担比率（分子）の構造'!M$45</f>
        <v>638</v>
      </c>
      <c r="O62" s="135"/>
      <c r="P62" s="135"/>
    </row>
    <row r="63" spans="1:16">
      <c r="A63" s="135" t="s">
        <v>27</v>
      </c>
      <c r="B63" s="135">
        <f>'将来負担比率（分子）の構造'!I$44</f>
        <v>1527</v>
      </c>
      <c r="C63" s="135"/>
      <c r="D63" s="135"/>
      <c r="E63" s="135">
        <f>'将来負担比率（分子）の構造'!J$44</f>
        <v>2695</v>
      </c>
      <c r="F63" s="135"/>
      <c r="G63" s="135"/>
      <c r="H63" s="135">
        <f>'将来負担比率（分子）の構造'!K$44</f>
        <v>2935</v>
      </c>
      <c r="I63" s="135"/>
      <c r="J63" s="135"/>
      <c r="K63" s="135">
        <f>'将来負担比率（分子）の構造'!L$44</f>
        <v>2639</v>
      </c>
      <c r="L63" s="135"/>
      <c r="M63" s="135"/>
      <c r="N63" s="135">
        <f>'将来負担比率（分子）の構造'!M$44</f>
        <v>2267</v>
      </c>
      <c r="O63" s="135"/>
      <c r="P63" s="135"/>
    </row>
    <row r="64" spans="1:16">
      <c r="A64" s="135" t="s">
        <v>26</v>
      </c>
      <c r="B64" s="135">
        <f>'将来負担比率（分子）の構造'!I$43</f>
        <v>8752</v>
      </c>
      <c r="C64" s="135"/>
      <c r="D64" s="135"/>
      <c r="E64" s="135">
        <f>'将来負担比率（分子）の構造'!J$43</f>
        <v>8916</v>
      </c>
      <c r="F64" s="135"/>
      <c r="G64" s="135"/>
      <c r="H64" s="135">
        <f>'将来負担比率（分子）の構造'!K$43</f>
        <v>9157</v>
      </c>
      <c r="I64" s="135"/>
      <c r="J64" s="135"/>
      <c r="K64" s="135">
        <f>'将来負担比率（分子）の構造'!L$43</f>
        <v>8614</v>
      </c>
      <c r="L64" s="135"/>
      <c r="M64" s="135"/>
      <c r="N64" s="135">
        <f>'将来負担比率（分子）の構造'!M$43</f>
        <v>8319</v>
      </c>
      <c r="O64" s="135"/>
      <c r="P64" s="135"/>
    </row>
    <row r="65" spans="1:16">
      <c r="A65" s="135" t="s">
        <v>25</v>
      </c>
      <c r="B65" s="135">
        <f>'将来負担比率（分子）の構造'!I$42</f>
        <v>16</v>
      </c>
      <c r="C65" s="135"/>
      <c r="D65" s="135"/>
      <c r="E65" s="135">
        <f>'将来負担比率（分子）の構造'!J$42</f>
        <v>11</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22764</v>
      </c>
      <c r="C66" s="135"/>
      <c r="D66" s="135"/>
      <c r="E66" s="135">
        <f>'将来負担比率（分子）の構造'!J$41</f>
        <v>22785</v>
      </c>
      <c r="F66" s="135"/>
      <c r="G66" s="135"/>
      <c r="H66" s="135">
        <f>'将来負担比率（分子）の構造'!K$41</f>
        <v>23505</v>
      </c>
      <c r="I66" s="135"/>
      <c r="J66" s="135"/>
      <c r="K66" s="135">
        <f>'将来負担比率（分子）の構造'!L$41</f>
        <v>24803</v>
      </c>
      <c r="L66" s="135"/>
      <c r="M66" s="135"/>
      <c r="N66" s="135">
        <f>'将来負担比率（分子）の構造'!M$41</f>
        <v>26491</v>
      </c>
      <c r="O66" s="135"/>
      <c r="P66" s="135"/>
    </row>
    <row r="67" spans="1:16">
      <c r="A67" s="135" t="s">
        <v>62</v>
      </c>
      <c r="B67" s="135" t="e">
        <f>NA()</f>
        <v>#N/A</v>
      </c>
      <c r="C67" s="135">
        <f>IF(ISNUMBER('将来負担比率（分子）の構造'!I$52), IF('将来負担比率（分子）の構造'!I$52 &lt; 0, 0, '将来負担比率（分子）の構造'!I$52), NA())</f>
        <v>6376</v>
      </c>
      <c r="D67" s="135" t="e">
        <f>NA()</f>
        <v>#N/A</v>
      </c>
      <c r="E67" s="135" t="e">
        <f>NA()</f>
        <v>#N/A</v>
      </c>
      <c r="F67" s="135">
        <f>IF(ISNUMBER('将来負担比率（分子）の構造'!J$52), IF('将来負担比率（分子）の構造'!J$52 &lt; 0, 0, '将来負担比率（分子）の構造'!J$52), NA())</f>
        <v>6678</v>
      </c>
      <c r="G67" s="135" t="e">
        <f>NA()</f>
        <v>#N/A</v>
      </c>
      <c r="H67" s="135" t="e">
        <f>NA()</f>
        <v>#N/A</v>
      </c>
      <c r="I67" s="135">
        <f>IF(ISNUMBER('将来負担比率（分子）の構造'!K$52), IF('将来負担比率（分子）の構造'!K$52 &lt; 0, 0, '将来負担比率（分子）の構造'!K$52), NA())</f>
        <v>7033</v>
      </c>
      <c r="J67" s="135" t="e">
        <f>NA()</f>
        <v>#N/A</v>
      </c>
      <c r="K67" s="135" t="e">
        <f>NA()</f>
        <v>#N/A</v>
      </c>
      <c r="L67" s="135">
        <f>IF(ISNUMBER('将来負担比率（分子）の構造'!L$52), IF('将来負担比率（分子）の構造'!L$52 &lt; 0, 0, '将来負担比率（分子）の構造'!L$52), NA())</f>
        <v>5977</v>
      </c>
      <c r="M67" s="135" t="e">
        <f>NA()</f>
        <v>#N/A</v>
      </c>
      <c r="N67" s="135" t="e">
        <f>NA()</f>
        <v>#N/A</v>
      </c>
      <c r="O67" s="135">
        <f>IF(ISNUMBER('将来負担比率（分子）の構造'!M$52), IF('将来負担比率（分子）の構造'!M$52 &lt; 0, 0, '将来負担比率（分子）の構造'!M$52), NA())</f>
        <v>6568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8360712</v>
      </c>
      <c r="S5" s="669"/>
      <c r="T5" s="669"/>
      <c r="U5" s="669"/>
      <c r="V5" s="669"/>
      <c r="W5" s="669"/>
      <c r="X5" s="669"/>
      <c r="Y5" s="716"/>
      <c r="Z5" s="729">
        <v>40</v>
      </c>
      <c r="AA5" s="729"/>
      <c r="AB5" s="729"/>
      <c r="AC5" s="729"/>
      <c r="AD5" s="730">
        <v>8360712</v>
      </c>
      <c r="AE5" s="730"/>
      <c r="AF5" s="730"/>
      <c r="AG5" s="730"/>
      <c r="AH5" s="730"/>
      <c r="AI5" s="730"/>
      <c r="AJ5" s="730"/>
      <c r="AK5" s="730"/>
      <c r="AL5" s="717">
        <v>73.099999999999994</v>
      </c>
      <c r="AM5" s="686"/>
      <c r="AN5" s="686"/>
      <c r="AO5" s="718"/>
      <c r="AP5" s="705" t="s">
        <v>206</v>
      </c>
      <c r="AQ5" s="706"/>
      <c r="AR5" s="706"/>
      <c r="AS5" s="706"/>
      <c r="AT5" s="706"/>
      <c r="AU5" s="706"/>
      <c r="AV5" s="706"/>
      <c r="AW5" s="706"/>
      <c r="AX5" s="706"/>
      <c r="AY5" s="706"/>
      <c r="AZ5" s="706"/>
      <c r="BA5" s="706"/>
      <c r="BB5" s="706"/>
      <c r="BC5" s="706"/>
      <c r="BD5" s="706"/>
      <c r="BE5" s="706"/>
      <c r="BF5" s="707"/>
      <c r="BG5" s="618">
        <v>8360712</v>
      </c>
      <c r="BH5" s="619"/>
      <c r="BI5" s="619"/>
      <c r="BJ5" s="619"/>
      <c r="BK5" s="619"/>
      <c r="BL5" s="619"/>
      <c r="BM5" s="619"/>
      <c r="BN5" s="620"/>
      <c r="BO5" s="671">
        <v>100</v>
      </c>
      <c r="BP5" s="671"/>
      <c r="BQ5" s="671"/>
      <c r="BR5" s="671"/>
      <c r="BS5" s="672">
        <v>75236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144138</v>
      </c>
      <c r="S6" s="619"/>
      <c r="T6" s="619"/>
      <c r="U6" s="619"/>
      <c r="V6" s="619"/>
      <c r="W6" s="619"/>
      <c r="X6" s="619"/>
      <c r="Y6" s="620"/>
      <c r="Z6" s="671">
        <v>0.7</v>
      </c>
      <c r="AA6" s="671"/>
      <c r="AB6" s="671"/>
      <c r="AC6" s="671"/>
      <c r="AD6" s="672">
        <v>144138</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8360712</v>
      </c>
      <c r="BH6" s="619"/>
      <c r="BI6" s="619"/>
      <c r="BJ6" s="619"/>
      <c r="BK6" s="619"/>
      <c r="BL6" s="619"/>
      <c r="BM6" s="619"/>
      <c r="BN6" s="620"/>
      <c r="BO6" s="671">
        <v>100</v>
      </c>
      <c r="BP6" s="671"/>
      <c r="BQ6" s="671"/>
      <c r="BR6" s="671"/>
      <c r="BS6" s="672">
        <v>75236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186379</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186379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12966</v>
      </c>
      <c r="S7" s="619"/>
      <c r="T7" s="619"/>
      <c r="U7" s="619"/>
      <c r="V7" s="619"/>
      <c r="W7" s="619"/>
      <c r="X7" s="619"/>
      <c r="Y7" s="620"/>
      <c r="Z7" s="671">
        <v>0.1</v>
      </c>
      <c r="AA7" s="671"/>
      <c r="AB7" s="671"/>
      <c r="AC7" s="671"/>
      <c r="AD7" s="672">
        <v>12966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3610303</v>
      </c>
      <c r="BH7" s="619"/>
      <c r="BI7" s="619"/>
      <c r="BJ7" s="619"/>
      <c r="BK7" s="619"/>
      <c r="BL7" s="619"/>
      <c r="BM7" s="619"/>
      <c r="BN7" s="620"/>
      <c r="BO7" s="671">
        <v>43.2</v>
      </c>
      <c r="BP7" s="671"/>
      <c r="BQ7" s="671"/>
      <c r="BR7" s="671"/>
      <c r="BS7" s="672">
        <v>75236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2418513</v>
      </c>
      <c r="CS7" s="619"/>
      <c r="CT7" s="619"/>
      <c r="CU7" s="619"/>
      <c r="CV7" s="619"/>
      <c r="CW7" s="619"/>
      <c r="CX7" s="619"/>
      <c r="CY7" s="620"/>
      <c r="CZ7" s="671">
        <v>11.8</v>
      </c>
      <c r="DA7" s="671"/>
      <c r="DB7" s="671"/>
      <c r="DC7" s="671"/>
      <c r="DD7" s="624">
        <v>321981</v>
      </c>
      <c r="DE7" s="619"/>
      <c r="DF7" s="619"/>
      <c r="DG7" s="619"/>
      <c r="DH7" s="619"/>
      <c r="DI7" s="619"/>
      <c r="DJ7" s="619"/>
      <c r="DK7" s="619"/>
      <c r="DL7" s="619"/>
      <c r="DM7" s="619"/>
      <c r="DN7" s="619"/>
      <c r="DO7" s="619"/>
      <c r="DP7" s="620"/>
      <c r="DQ7" s="624">
        <v>1963709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40771</v>
      </c>
      <c r="S8" s="619"/>
      <c r="T8" s="619"/>
      <c r="U8" s="619"/>
      <c r="V8" s="619"/>
      <c r="W8" s="619"/>
      <c r="X8" s="619"/>
      <c r="Y8" s="620"/>
      <c r="Z8" s="671">
        <v>0.2</v>
      </c>
      <c r="AA8" s="671"/>
      <c r="AB8" s="671"/>
      <c r="AC8" s="671"/>
      <c r="AD8" s="672">
        <v>40771</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99601</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6550623</v>
      </c>
      <c r="CS8" s="619"/>
      <c r="CT8" s="619"/>
      <c r="CU8" s="619"/>
      <c r="CV8" s="619"/>
      <c r="CW8" s="619"/>
      <c r="CX8" s="619"/>
      <c r="CY8" s="620"/>
      <c r="CZ8" s="671">
        <v>32</v>
      </c>
      <c r="DA8" s="671"/>
      <c r="DB8" s="671"/>
      <c r="DC8" s="671"/>
      <c r="DD8" s="624">
        <v>260354</v>
      </c>
      <c r="DE8" s="619"/>
      <c r="DF8" s="619"/>
      <c r="DG8" s="619"/>
      <c r="DH8" s="619"/>
      <c r="DI8" s="619"/>
      <c r="DJ8" s="619"/>
      <c r="DK8" s="619"/>
      <c r="DL8" s="619"/>
      <c r="DM8" s="619"/>
      <c r="DN8" s="619"/>
      <c r="DO8" s="619"/>
      <c r="DP8" s="620"/>
      <c r="DQ8" s="624">
        <v>3171390</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44295</v>
      </c>
      <c r="S9" s="619"/>
      <c r="T9" s="619"/>
      <c r="U9" s="619"/>
      <c r="V9" s="619"/>
      <c r="W9" s="619"/>
      <c r="X9" s="619"/>
      <c r="Y9" s="620"/>
      <c r="Z9" s="671">
        <v>0.2</v>
      </c>
      <c r="AA9" s="671"/>
      <c r="AB9" s="671"/>
      <c r="AC9" s="671"/>
      <c r="AD9" s="672">
        <v>44295</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2773266</v>
      </c>
      <c r="BH9" s="619"/>
      <c r="BI9" s="619"/>
      <c r="BJ9" s="619"/>
      <c r="BK9" s="619"/>
      <c r="BL9" s="619"/>
      <c r="BM9" s="619"/>
      <c r="BN9" s="620"/>
      <c r="BO9" s="671">
        <v>33.200000000000003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1900911</v>
      </c>
      <c r="CS9" s="619"/>
      <c r="CT9" s="619"/>
      <c r="CU9" s="619"/>
      <c r="CV9" s="619"/>
      <c r="CW9" s="619"/>
      <c r="CX9" s="619"/>
      <c r="CY9" s="620"/>
      <c r="CZ9" s="671">
        <v>9.3000000000000007</v>
      </c>
      <c r="DA9" s="671"/>
      <c r="DB9" s="671"/>
      <c r="DC9" s="671"/>
      <c r="DD9" s="624">
        <v>205101</v>
      </c>
      <c r="DE9" s="619"/>
      <c r="DF9" s="619"/>
      <c r="DG9" s="619"/>
      <c r="DH9" s="619"/>
      <c r="DI9" s="619"/>
      <c r="DJ9" s="619"/>
      <c r="DK9" s="619"/>
      <c r="DL9" s="619"/>
      <c r="DM9" s="619"/>
      <c r="DN9" s="619"/>
      <c r="DO9" s="619"/>
      <c r="DP9" s="620"/>
      <c r="DQ9" s="624">
        <v>1631763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953596</v>
      </c>
      <c r="S10" s="619"/>
      <c r="T10" s="619"/>
      <c r="U10" s="619"/>
      <c r="V10" s="619"/>
      <c r="W10" s="619"/>
      <c r="X10" s="619"/>
      <c r="Y10" s="620"/>
      <c r="Z10" s="671">
        <v>4.5999999999999996</v>
      </c>
      <c r="AA10" s="671"/>
      <c r="AB10" s="671"/>
      <c r="AC10" s="671"/>
      <c r="AD10" s="672">
        <v>953596</v>
      </c>
      <c r="AE10" s="672"/>
      <c r="AF10" s="672"/>
      <c r="AG10" s="672"/>
      <c r="AH10" s="672"/>
      <c r="AI10" s="672"/>
      <c r="AJ10" s="672"/>
      <c r="AK10" s="672"/>
      <c r="AL10" s="641">
        <v>8.3000000000000007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174828</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64806</v>
      </c>
      <c r="CS10" s="619"/>
      <c r="CT10" s="619"/>
      <c r="CU10" s="619"/>
      <c r="CV10" s="619"/>
      <c r="CW10" s="619"/>
      <c r="CX10" s="619"/>
      <c r="CY10" s="620"/>
      <c r="CZ10" s="671">
        <v>0.3</v>
      </c>
      <c r="DA10" s="671"/>
      <c r="DB10" s="671"/>
      <c r="DC10" s="671"/>
      <c r="DD10" s="624">
        <v>1350</v>
      </c>
      <c r="DE10" s="619"/>
      <c r="DF10" s="619"/>
      <c r="DG10" s="619"/>
      <c r="DH10" s="619"/>
      <c r="DI10" s="619"/>
      <c r="DJ10" s="619"/>
      <c r="DK10" s="619"/>
      <c r="DL10" s="619"/>
      <c r="DM10" s="619"/>
      <c r="DN10" s="619"/>
      <c r="DO10" s="619"/>
      <c r="DP10" s="620"/>
      <c r="DQ10" s="624">
        <v>61710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29050</v>
      </c>
      <c r="S11" s="619"/>
      <c r="T11" s="619"/>
      <c r="U11" s="619"/>
      <c r="V11" s="619"/>
      <c r="W11" s="619"/>
      <c r="X11" s="619"/>
      <c r="Y11" s="620"/>
      <c r="Z11" s="671">
        <v>0.1</v>
      </c>
      <c r="AA11" s="671"/>
      <c r="AB11" s="671"/>
      <c r="AC11" s="671"/>
      <c r="AD11" s="672">
        <v>29050</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562608</v>
      </c>
      <c r="BH11" s="619"/>
      <c r="BI11" s="619"/>
      <c r="BJ11" s="619"/>
      <c r="BK11" s="619"/>
      <c r="BL11" s="619"/>
      <c r="BM11" s="619"/>
      <c r="BN11" s="620"/>
      <c r="BO11" s="671">
        <v>6.7</v>
      </c>
      <c r="BP11" s="671"/>
      <c r="BQ11" s="671"/>
      <c r="BR11" s="671"/>
      <c r="BS11" s="624">
        <v>75236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316827</v>
      </c>
      <c r="CS11" s="619"/>
      <c r="CT11" s="619"/>
      <c r="CU11" s="619"/>
      <c r="CV11" s="619"/>
      <c r="CW11" s="619"/>
      <c r="CX11" s="619"/>
      <c r="CY11" s="620"/>
      <c r="CZ11" s="671">
        <v>1.5</v>
      </c>
      <c r="DA11" s="671"/>
      <c r="DB11" s="671"/>
      <c r="DC11" s="671"/>
      <c r="DD11" s="624">
        <v>102577</v>
      </c>
      <c r="DE11" s="619"/>
      <c r="DF11" s="619"/>
      <c r="DG11" s="619"/>
      <c r="DH11" s="619"/>
      <c r="DI11" s="619"/>
      <c r="DJ11" s="619"/>
      <c r="DK11" s="619"/>
      <c r="DL11" s="619"/>
      <c r="DM11" s="619"/>
      <c r="DN11" s="619"/>
      <c r="DO11" s="619"/>
      <c r="DP11" s="620"/>
      <c r="DQ11" s="624">
        <v>194783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4203155</v>
      </c>
      <c r="BH12" s="619"/>
      <c r="BI12" s="619"/>
      <c r="BJ12" s="619"/>
      <c r="BK12" s="619"/>
      <c r="BL12" s="619"/>
      <c r="BM12" s="619"/>
      <c r="BN12" s="620"/>
      <c r="BO12" s="671">
        <v>50.3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279049</v>
      </c>
      <c r="CS12" s="619"/>
      <c r="CT12" s="619"/>
      <c r="CU12" s="619"/>
      <c r="CV12" s="619"/>
      <c r="CW12" s="619"/>
      <c r="CX12" s="619"/>
      <c r="CY12" s="620"/>
      <c r="CZ12" s="671">
        <v>1.4</v>
      </c>
      <c r="DA12" s="671"/>
      <c r="DB12" s="671"/>
      <c r="DC12" s="671"/>
      <c r="DD12" s="624">
        <v>5416</v>
      </c>
      <c r="DE12" s="619"/>
      <c r="DF12" s="619"/>
      <c r="DG12" s="619"/>
      <c r="DH12" s="619"/>
      <c r="DI12" s="619"/>
      <c r="DJ12" s="619"/>
      <c r="DK12" s="619"/>
      <c r="DL12" s="619"/>
      <c r="DM12" s="619"/>
      <c r="DN12" s="619"/>
      <c r="DO12" s="619"/>
      <c r="DP12" s="620"/>
      <c r="DQ12" s="624">
        <v>196289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38580</v>
      </c>
      <c r="S13" s="619"/>
      <c r="T13" s="619"/>
      <c r="U13" s="619"/>
      <c r="V13" s="619"/>
      <c r="W13" s="619"/>
      <c r="X13" s="619"/>
      <c r="Y13" s="620"/>
      <c r="Z13" s="671">
        <v>0.2</v>
      </c>
      <c r="AA13" s="671"/>
      <c r="AB13" s="671"/>
      <c r="AC13" s="671"/>
      <c r="AD13" s="672">
        <v>38580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4200750</v>
      </c>
      <c r="BH13" s="619"/>
      <c r="BI13" s="619"/>
      <c r="BJ13" s="619"/>
      <c r="BK13" s="619"/>
      <c r="BL13" s="619"/>
      <c r="BM13" s="619"/>
      <c r="BN13" s="620"/>
      <c r="BO13" s="671">
        <v>50.2</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1630268</v>
      </c>
      <c r="CS13" s="619"/>
      <c r="CT13" s="619"/>
      <c r="CU13" s="619"/>
      <c r="CV13" s="619"/>
      <c r="CW13" s="619"/>
      <c r="CX13" s="619"/>
      <c r="CY13" s="620"/>
      <c r="CZ13" s="671">
        <v>8</v>
      </c>
      <c r="DA13" s="671"/>
      <c r="DB13" s="671"/>
      <c r="DC13" s="671"/>
      <c r="DD13" s="624">
        <v>585751</v>
      </c>
      <c r="DE13" s="619"/>
      <c r="DF13" s="619"/>
      <c r="DG13" s="619"/>
      <c r="DH13" s="619"/>
      <c r="DI13" s="619"/>
      <c r="DJ13" s="619"/>
      <c r="DK13" s="619"/>
      <c r="DL13" s="619"/>
      <c r="DM13" s="619"/>
      <c r="DN13" s="619"/>
      <c r="DO13" s="619"/>
      <c r="DP13" s="620"/>
      <c r="DQ13" s="624">
        <v>1156800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132050</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668770</v>
      </c>
      <c r="CS14" s="619"/>
      <c r="CT14" s="619"/>
      <c r="CU14" s="619"/>
      <c r="CV14" s="619"/>
      <c r="CW14" s="619"/>
      <c r="CX14" s="619"/>
      <c r="CY14" s="620"/>
      <c r="CZ14" s="671">
        <v>3.3</v>
      </c>
      <c r="DA14" s="671"/>
      <c r="DB14" s="671"/>
      <c r="DC14" s="671"/>
      <c r="DD14" s="624">
        <v>43446</v>
      </c>
      <c r="DE14" s="619"/>
      <c r="DF14" s="619"/>
      <c r="DG14" s="619"/>
      <c r="DH14" s="619"/>
      <c r="DI14" s="619"/>
      <c r="DJ14" s="619"/>
      <c r="DK14" s="619"/>
      <c r="DL14" s="619"/>
      <c r="DM14" s="619"/>
      <c r="DN14" s="619"/>
      <c r="DO14" s="619"/>
      <c r="DP14" s="620"/>
      <c r="DQ14" s="624">
        <v>636456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41416</v>
      </c>
      <c r="S15" s="619"/>
      <c r="T15" s="619"/>
      <c r="U15" s="619"/>
      <c r="V15" s="619"/>
      <c r="W15" s="619"/>
      <c r="X15" s="619"/>
      <c r="Y15" s="620"/>
      <c r="Z15" s="671">
        <v>0.2</v>
      </c>
      <c r="AA15" s="671"/>
      <c r="AB15" s="671"/>
      <c r="AC15" s="671"/>
      <c r="AD15" s="672">
        <v>41416</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415139</v>
      </c>
      <c r="BH15" s="619"/>
      <c r="BI15" s="619"/>
      <c r="BJ15" s="619"/>
      <c r="BK15" s="619"/>
      <c r="BL15" s="619"/>
      <c r="BM15" s="619"/>
      <c r="BN15" s="620"/>
      <c r="BO15" s="671">
        <v>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4135584</v>
      </c>
      <c r="CS15" s="619"/>
      <c r="CT15" s="619"/>
      <c r="CU15" s="619"/>
      <c r="CV15" s="619"/>
      <c r="CW15" s="619"/>
      <c r="CX15" s="619"/>
      <c r="CY15" s="620"/>
      <c r="CZ15" s="671">
        <v>20.2</v>
      </c>
      <c r="DA15" s="671"/>
      <c r="DB15" s="671"/>
      <c r="DC15" s="671"/>
      <c r="DD15" s="624">
        <v>2174306</v>
      </c>
      <c r="DE15" s="619"/>
      <c r="DF15" s="619"/>
      <c r="DG15" s="619"/>
      <c r="DH15" s="619"/>
      <c r="DI15" s="619"/>
      <c r="DJ15" s="619"/>
      <c r="DK15" s="619"/>
      <c r="DL15" s="619"/>
      <c r="DM15" s="619"/>
      <c r="DN15" s="619"/>
      <c r="DO15" s="619"/>
      <c r="DP15" s="620"/>
      <c r="DQ15" s="624">
        <v>1713077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2105514</v>
      </c>
      <c r="S16" s="619"/>
      <c r="T16" s="619"/>
      <c r="U16" s="619"/>
      <c r="V16" s="619"/>
      <c r="W16" s="619"/>
      <c r="X16" s="619"/>
      <c r="Y16" s="620"/>
      <c r="Z16" s="671">
        <v>10.1</v>
      </c>
      <c r="AA16" s="671"/>
      <c r="AB16" s="671"/>
      <c r="AC16" s="671"/>
      <c r="AD16" s="672">
        <v>1724633</v>
      </c>
      <c r="AE16" s="672"/>
      <c r="AF16" s="672"/>
      <c r="AG16" s="672"/>
      <c r="AH16" s="672"/>
      <c r="AI16" s="672"/>
      <c r="AJ16" s="672"/>
      <c r="AK16" s="672"/>
      <c r="AL16" s="641">
        <v>15.1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65</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2534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2534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1724633</v>
      </c>
      <c r="S17" s="619"/>
      <c r="T17" s="619"/>
      <c r="U17" s="619"/>
      <c r="V17" s="619"/>
      <c r="W17" s="619"/>
      <c r="X17" s="619"/>
      <c r="Y17" s="620"/>
      <c r="Z17" s="671">
        <v>8.1999999999999993</v>
      </c>
      <c r="AA17" s="671"/>
      <c r="AB17" s="671"/>
      <c r="AC17" s="671"/>
      <c r="AD17" s="672">
        <v>1724633</v>
      </c>
      <c r="AE17" s="672"/>
      <c r="AF17" s="672"/>
      <c r="AG17" s="672"/>
      <c r="AH17" s="672"/>
      <c r="AI17" s="672"/>
      <c r="AJ17" s="672"/>
      <c r="AK17" s="672"/>
      <c r="AL17" s="641">
        <v>15.1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2296458</v>
      </c>
      <c r="CS17" s="619"/>
      <c r="CT17" s="619"/>
      <c r="CU17" s="619"/>
      <c r="CV17" s="619"/>
      <c r="CW17" s="619"/>
      <c r="CX17" s="619"/>
      <c r="CY17" s="620"/>
      <c r="CZ17" s="671">
        <v>11.2</v>
      </c>
      <c r="DA17" s="671"/>
      <c r="DB17" s="671"/>
      <c r="DC17" s="671"/>
      <c r="DD17" s="624" t="s">
        <v>108</v>
      </c>
      <c r="DE17" s="619"/>
      <c r="DF17" s="619"/>
      <c r="DG17" s="619"/>
      <c r="DH17" s="619"/>
      <c r="DI17" s="619"/>
      <c r="DJ17" s="619"/>
      <c r="DK17" s="619"/>
      <c r="DL17" s="619"/>
      <c r="DM17" s="619"/>
      <c r="DN17" s="619"/>
      <c r="DO17" s="619"/>
      <c r="DP17" s="620"/>
      <c r="DQ17" s="624">
        <v>2260653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380881</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11771038</v>
      </c>
      <c r="S20" s="619"/>
      <c r="T20" s="619"/>
      <c r="U20" s="619"/>
      <c r="V20" s="619"/>
      <c r="W20" s="619"/>
      <c r="X20" s="619"/>
      <c r="Y20" s="620"/>
      <c r="Z20" s="671">
        <v>56.3</v>
      </c>
      <c r="AA20" s="671"/>
      <c r="AB20" s="671"/>
      <c r="AC20" s="671"/>
      <c r="AD20" s="672">
        <v>11390157</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20450722</v>
      </c>
      <c r="CS20" s="619"/>
      <c r="CT20" s="619"/>
      <c r="CU20" s="619"/>
      <c r="CV20" s="619"/>
      <c r="CW20" s="619"/>
      <c r="CX20" s="619"/>
      <c r="CY20" s="620"/>
      <c r="CZ20" s="671">
        <v>100</v>
      </c>
      <c r="DA20" s="671"/>
      <c r="DB20" s="671"/>
      <c r="DC20" s="671"/>
      <c r="DD20" s="624">
        <v>3700282</v>
      </c>
      <c r="DE20" s="619"/>
      <c r="DF20" s="619"/>
      <c r="DG20" s="619"/>
      <c r="DH20" s="619"/>
      <c r="DI20" s="619"/>
      <c r="DJ20" s="619"/>
      <c r="DK20" s="619"/>
      <c r="DL20" s="619"/>
      <c r="DM20" s="619"/>
      <c r="DN20" s="619"/>
      <c r="DO20" s="619"/>
      <c r="DP20" s="620"/>
      <c r="DQ20" s="624">
        <v>13175543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7737</v>
      </c>
      <c r="S21" s="619"/>
      <c r="T21" s="619"/>
      <c r="U21" s="619"/>
      <c r="V21" s="619"/>
      <c r="W21" s="619"/>
      <c r="X21" s="619"/>
      <c r="Y21" s="620"/>
      <c r="Z21" s="671">
        <v>0</v>
      </c>
      <c r="AA21" s="671"/>
      <c r="AB21" s="671"/>
      <c r="AC21" s="671"/>
      <c r="AD21" s="672">
        <v>7737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342696</v>
      </c>
      <c r="S22" s="619"/>
      <c r="T22" s="619"/>
      <c r="U22" s="619"/>
      <c r="V22" s="619"/>
      <c r="W22" s="619"/>
      <c r="X22" s="619"/>
      <c r="Y22" s="620"/>
      <c r="Z22" s="671">
        <v>1.6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433801</v>
      </c>
      <c r="S23" s="619"/>
      <c r="T23" s="619"/>
      <c r="U23" s="619"/>
      <c r="V23" s="619"/>
      <c r="W23" s="619"/>
      <c r="X23" s="619"/>
      <c r="Y23" s="620"/>
      <c r="Z23" s="671">
        <v>2.1</v>
      </c>
      <c r="AA23" s="671"/>
      <c r="AB23" s="671"/>
      <c r="AC23" s="671"/>
      <c r="AD23" s="672">
        <v>22142</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93856</v>
      </c>
      <c r="S24" s="619"/>
      <c r="T24" s="619"/>
      <c r="U24" s="619"/>
      <c r="V24" s="619"/>
      <c r="W24" s="619"/>
      <c r="X24" s="619"/>
      <c r="Y24" s="620"/>
      <c r="Z24" s="671">
        <v>0.4</v>
      </c>
      <c r="AA24" s="671"/>
      <c r="AB24" s="671"/>
      <c r="AC24" s="671"/>
      <c r="AD24" s="672">
        <v>5045</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9033790</v>
      </c>
      <c r="CS24" s="669"/>
      <c r="CT24" s="669"/>
      <c r="CU24" s="669"/>
      <c r="CV24" s="669"/>
      <c r="CW24" s="669"/>
      <c r="CX24" s="669"/>
      <c r="CY24" s="716"/>
      <c r="CZ24" s="720">
        <v>44.2</v>
      </c>
      <c r="DA24" s="721"/>
      <c r="DB24" s="721"/>
      <c r="DC24" s="722"/>
      <c r="DD24" s="715">
        <v>5985551</v>
      </c>
      <c r="DE24" s="669"/>
      <c r="DF24" s="669"/>
      <c r="DG24" s="669"/>
      <c r="DH24" s="669"/>
      <c r="DI24" s="669"/>
      <c r="DJ24" s="669"/>
      <c r="DK24" s="716"/>
      <c r="DL24" s="715">
        <v>5971196</v>
      </c>
      <c r="DM24" s="669"/>
      <c r="DN24" s="669"/>
      <c r="DO24" s="669"/>
      <c r="DP24" s="669"/>
      <c r="DQ24" s="669"/>
      <c r="DR24" s="669"/>
      <c r="DS24" s="669"/>
      <c r="DT24" s="669"/>
      <c r="DU24" s="669"/>
      <c r="DV24" s="716"/>
      <c r="DW24" s="717">
        <v>47.8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2478855</v>
      </c>
      <c r="S25" s="619"/>
      <c r="T25" s="619"/>
      <c r="U25" s="619"/>
      <c r="V25" s="619"/>
      <c r="W25" s="619"/>
      <c r="X25" s="619"/>
      <c r="Y25" s="620"/>
      <c r="Z25" s="671">
        <v>11.9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3119824</v>
      </c>
      <c r="CS25" s="637"/>
      <c r="CT25" s="637"/>
      <c r="CU25" s="637"/>
      <c r="CV25" s="637"/>
      <c r="CW25" s="637"/>
      <c r="CX25" s="637"/>
      <c r="CY25" s="638"/>
      <c r="CZ25" s="621">
        <v>15.3</v>
      </c>
      <c r="DA25" s="639"/>
      <c r="DB25" s="639"/>
      <c r="DC25" s="640"/>
      <c r="DD25" s="624">
        <v>2655235</v>
      </c>
      <c r="DE25" s="637"/>
      <c r="DF25" s="637"/>
      <c r="DG25" s="637"/>
      <c r="DH25" s="637"/>
      <c r="DI25" s="637"/>
      <c r="DJ25" s="637"/>
      <c r="DK25" s="638"/>
      <c r="DL25" s="624">
        <v>2649322</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2206569</v>
      </c>
      <c r="CS26" s="619"/>
      <c r="CT26" s="619"/>
      <c r="CU26" s="619"/>
      <c r="CV26" s="619"/>
      <c r="CW26" s="619"/>
      <c r="CX26" s="619"/>
      <c r="CY26" s="620"/>
      <c r="CZ26" s="621">
        <v>10.8</v>
      </c>
      <c r="DA26" s="639"/>
      <c r="DB26" s="639"/>
      <c r="DC26" s="640"/>
      <c r="DD26" s="624">
        <v>1779096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1237597</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8360712</v>
      </c>
      <c r="BH27" s="619"/>
      <c r="BI27" s="619"/>
      <c r="BJ27" s="619"/>
      <c r="BK27" s="619"/>
      <c r="BL27" s="619"/>
      <c r="BM27" s="619"/>
      <c r="BN27" s="620"/>
      <c r="BO27" s="671">
        <v>100</v>
      </c>
      <c r="BP27" s="671"/>
      <c r="BQ27" s="671"/>
      <c r="BR27" s="671"/>
      <c r="BS27" s="624">
        <v>75236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3617508</v>
      </c>
      <c r="CS27" s="637"/>
      <c r="CT27" s="637"/>
      <c r="CU27" s="637"/>
      <c r="CV27" s="637"/>
      <c r="CW27" s="637"/>
      <c r="CX27" s="637"/>
      <c r="CY27" s="638"/>
      <c r="CZ27" s="621">
        <v>17.7</v>
      </c>
      <c r="DA27" s="639"/>
      <c r="DB27" s="639"/>
      <c r="DC27" s="640"/>
      <c r="DD27" s="624">
        <v>1069663</v>
      </c>
      <c r="DE27" s="637"/>
      <c r="DF27" s="637"/>
      <c r="DG27" s="637"/>
      <c r="DH27" s="637"/>
      <c r="DI27" s="637"/>
      <c r="DJ27" s="637"/>
      <c r="DK27" s="638"/>
      <c r="DL27" s="624">
        <v>1061221</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30081</v>
      </c>
      <c r="S28" s="619"/>
      <c r="T28" s="619"/>
      <c r="U28" s="619"/>
      <c r="V28" s="619"/>
      <c r="W28" s="619"/>
      <c r="X28" s="619"/>
      <c r="Y28" s="620"/>
      <c r="Z28" s="671">
        <v>0.1</v>
      </c>
      <c r="AA28" s="671"/>
      <c r="AB28" s="671"/>
      <c r="AC28" s="671"/>
      <c r="AD28" s="672">
        <v>7185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2296458</v>
      </c>
      <c r="CS28" s="619"/>
      <c r="CT28" s="619"/>
      <c r="CU28" s="619"/>
      <c r="CV28" s="619"/>
      <c r="CW28" s="619"/>
      <c r="CX28" s="619"/>
      <c r="CY28" s="620"/>
      <c r="CZ28" s="621">
        <v>11.2</v>
      </c>
      <c r="DA28" s="639"/>
      <c r="DB28" s="639"/>
      <c r="DC28" s="640"/>
      <c r="DD28" s="624">
        <v>2260653</v>
      </c>
      <c r="DE28" s="619"/>
      <c r="DF28" s="619"/>
      <c r="DG28" s="619"/>
      <c r="DH28" s="619"/>
      <c r="DI28" s="619"/>
      <c r="DJ28" s="619"/>
      <c r="DK28" s="620"/>
      <c r="DL28" s="624">
        <v>2260653</v>
      </c>
      <c r="DM28" s="619"/>
      <c r="DN28" s="619"/>
      <c r="DO28" s="619"/>
      <c r="DP28" s="619"/>
      <c r="DQ28" s="619"/>
      <c r="DR28" s="619"/>
      <c r="DS28" s="619"/>
      <c r="DT28" s="619"/>
      <c r="DU28" s="619"/>
      <c r="DV28" s="620"/>
      <c r="DW28" s="641">
        <v>18.100000000000001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67069</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2294536</v>
      </c>
      <c r="CS29" s="637"/>
      <c r="CT29" s="637"/>
      <c r="CU29" s="637"/>
      <c r="CV29" s="637"/>
      <c r="CW29" s="637"/>
      <c r="CX29" s="637"/>
      <c r="CY29" s="638"/>
      <c r="CZ29" s="621">
        <v>11.2</v>
      </c>
      <c r="DA29" s="639"/>
      <c r="DB29" s="639"/>
      <c r="DC29" s="640"/>
      <c r="DD29" s="624">
        <v>2258731</v>
      </c>
      <c r="DE29" s="637"/>
      <c r="DF29" s="637"/>
      <c r="DG29" s="637"/>
      <c r="DH29" s="637"/>
      <c r="DI29" s="637"/>
      <c r="DJ29" s="637"/>
      <c r="DK29" s="638"/>
      <c r="DL29" s="624">
        <v>2258731</v>
      </c>
      <c r="DM29" s="637"/>
      <c r="DN29" s="637"/>
      <c r="DO29" s="637"/>
      <c r="DP29" s="637"/>
      <c r="DQ29" s="637"/>
      <c r="DR29" s="637"/>
      <c r="DS29" s="637"/>
      <c r="DT29" s="637"/>
      <c r="DU29" s="637"/>
      <c r="DV29" s="638"/>
      <c r="DW29" s="641">
        <v>18.100000000000001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376358</v>
      </c>
      <c r="S30" s="619"/>
      <c r="T30" s="619"/>
      <c r="U30" s="619"/>
      <c r="V30" s="619"/>
      <c r="W30" s="619"/>
      <c r="X30" s="619"/>
      <c r="Y30" s="620"/>
      <c r="Z30" s="671">
        <v>1.8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95.2</v>
      </c>
      <c r="BN30" s="685"/>
      <c r="BO30" s="685"/>
      <c r="BP30" s="685"/>
      <c r="BQ30" s="687"/>
      <c r="BR30" s="684">
        <v>98.9</v>
      </c>
      <c r="BS30" s="685"/>
      <c r="BT30" s="685"/>
      <c r="BU30" s="685"/>
      <c r="BV30" s="685"/>
      <c r="BW30" s="685"/>
      <c r="BX30" s="686">
        <v>95.4</v>
      </c>
      <c r="BY30" s="685"/>
      <c r="BZ30" s="685"/>
      <c r="CA30" s="685"/>
      <c r="CB30" s="687"/>
      <c r="CD30" s="690"/>
      <c r="CE30" s="691"/>
      <c r="CF30" s="655" t="s">
        <v>290</v>
      </c>
      <c r="CG30" s="652"/>
      <c r="CH30" s="652"/>
      <c r="CI30" s="652"/>
      <c r="CJ30" s="652"/>
      <c r="CK30" s="652"/>
      <c r="CL30" s="652"/>
      <c r="CM30" s="652"/>
      <c r="CN30" s="652"/>
      <c r="CO30" s="652"/>
      <c r="CP30" s="652"/>
      <c r="CQ30" s="653"/>
      <c r="CR30" s="618">
        <v>2007748</v>
      </c>
      <c r="CS30" s="619"/>
      <c r="CT30" s="619"/>
      <c r="CU30" s="619"/>
      <c r="CV30" s="619"/>
      <c r="CW30" s="619"/>
      <c r="CX30" s="619"/>
      <c r="CY30" s="620"/>
      <c r="CZ30" s="621">
        <v>9.8000000000000007</v>
      </c>
      <c r="DA30" s="639"/>
      <c r="DB30" s="639"/>
      <c r="DC30" s="640"/>
      <c r="DD30" s="624">
        <v>1972281</v>
      </c>
      <c r="DE30" s="619"/>
      <c r="DF30" s="619"/>
      <c r="DG30" s="619"/>
      <c r="DH30" s="619"/>
      <c r="DI30" s="619"/>
      <c r="DJ30" s="619"/>
      <c r="DK30" s="620"/>
      <c r="DL30" s="624">
        <v>1972281</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165814</v>
      </c>
      <c r="S31" s="619"/>
      <c r="T31" s="619"/>
      <c r="U31" s="619"/>
      <c r="V31" s="619"/>
      <c r="W31" s="619"/>
      <c r="X31" s="619"/>
      <c r="Y31" s="620"/>
      <c r="Z31" s="671">
        <v>0.8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94.7</v>
      </c>
      <c r="BN31" s="683"/>
      <c r="BO31" s="683"/>
      <c r="BP31" s="683"/>
      <c r="BQ31" s="647"/>
      <c r="BR31" s="682">
        <v>98.5</v>
      </c>
      <c r="BS31" s="637"/>
      <c r="BT31" s="637"/>
      <c r="BU31" s="637"/>
      <c r="BV31" s="637"/>
      <c r="BW31" s="637"/>
      <c r="BX31" s="673">
        <v>95.1</v>
      </c>
      <c r="BY31" s="683"/>
      <c r="BZ31" s="683"/>
      <c r="CA31" s="683"/>
      <c r="CB31" s="647"/>
      <c r="CD31" s="690"/>
      <c r="CE31" s="691"/>
      <c r="CF31" s="655" t="s">
        <v>294</v>
      </c>
      <c r="CG31" s="652"/>
      <c r="CH31" s="652"/>
      <c r="CI31" s="652"/>
      <c r="CJ31" s="652"/>
      <c r="CK31" s="652"/>
      <c r="CL31" s="652"/>
      <c r="CM31" s="652"/>
      <c r="CN31" s="652"/>
      <c r="CO31" s="652"/>
      <c r="CP31" s="652"/>
      <c r="CQ31" s="653"/>
      <c r="CR31" s="618">
        <v>286788</v>
      </c>
      <c r="CS31" s="637"/>
      <c r="CT31" s="637"/>
      <c r="CU31" s="637"/>
      <c r="CV31" s="637"/>
      <c r="CW31" s="637"/>
      <c r="CX31" s="637"/>
      <c r="CY31" s="638"/>
      <c r="CZ31" s="621">
        <v>1.4</v>
      </c>
      <c r="DA31" s="639"/>
      <c r="DB31" s="639"/>
      <c r="DC31" s="640"/>
      <c r="DD31" s="624">
        <v>286450</v>
      </c>
      <c r="DE31" s="637"/>
      <c r="DF31" s="637"/>
      <c r="DG31" s="637"/>
      <c r="DH31" s="637"/>
      <c r="DI31" s="637"/>
      <c r="DJ31" s="637"/>
      <c r="DK31" s="638"/>
      <c r="DL31" s="624">
        <v>286450</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210589</v>
      </c>
      <c r="S32" s="619"/>
      <c r="T32" s="619"/>
      <c r="U32" s="619"/>
      <c r="V32" s="619"/>
      <c r="W32" s="619"/>
      <c r="X32" s="619"/>
      <c r="Y32" s="620"/>
      <c r="Z32" s="671">
        <v>1</v>
      </c>
      <c r="AA32" s="671"/>
      <c r="AB32" s="671"/>
      <c r="AC32" s="671"/>
      <c r="AD32" s="672">
        <v>190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95.4</v>
      </c>
      <c r="BN32" s="603"/>
      <c r="BO32" s="603"/>
      <c r="BP32" s="603"/>
      <c r="BQ32" s="660"/>
      <c r="BR32" s="681">
        <v>99.3</v>
      </c>
      <c r="BS32" s="603"/>
      <c r="BT32" s="603"/>
      <c r="BU32" s="603"/>
      <c r="BV32" s="603"/>
      <c r="BW32" s="603"/>
      <c r="BX32" s="666">
        <v>95.3</v>
      </c>
      <c r="BY32" s="603"/>
      <c r="BZ32" s="603"/>
      <c r="CA32" s="603"/>
      <c r="CB32" s="660"/>
      <c r="CD32" s="692"/>
      <c r="CE32" s="693"/>
      <c r="CF32" s="655" t="s">
        <v>297</v>
      </c>
      <c r="CG32" s="652"/>
      <c r="CH32" s="652"/>
      <c r="CI32" s="652"/>
      <c r="CJ32" s="652"/>
      <c r="CK32" s="652"/>
      <c r="CL32" s="652"/>
      <c r="CM32" s="652"/>
      <c r="CN32" s="652"/>
      <c r="CO32" s="652"/>
      <c r="CP32" s="652"/>
      <c r="CQ32" s="653"/>
      <c r="CR32" s="618">
        <v>1922</v>
      </c>
      <c r="CS32" s="619"/>
      <c r="CT32" s="619"/>
      <c r="CU32" s="619"/>
      <c r="CV32" s="619"/>
      <c r="CW32" s="619"/>
      <c r="CX32" s="619"/>
      <c r="CY32" s="620"/>
      <c r="CZ32" s="621">
        <v>0</v>
      </c>
      <c r="DA32" s="639"/>
      <c r="DB32" s="639"/>
      <c r="DC32" s="640"/>
      <c r="DD32" s="624">
        <v>1922</v>
      </c>
      <c r="DE32" s="619"/>
      <c r="DF32" s="619"/>
      <c r="DG32" s="619"/>
      <c r="DH32" s="619"/>
      <c r="DI32" s="619"/>
      <c r="DJ32" s="619"/>
      <c r="DK32" s="620"/>
      <c r="DL32" s="624">
        <v>1922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3695578</v>
      </c>
      <c r="S33" s="619"/>
      <c r="T33" s="619"/>
      <c r="U33" s="619"/>
      <c r="V33" s="619"/>
      <c r="W33" s="619"/>
      <c r="X33" s="619"/>
      <c r="Y33" s="620"/>
      <c r="Z33" s="671">
        <v>17.7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7714116</v>
      </c>
      <c r="CS33" s="637"/>
      <c r="CT33" s="637"/>
      <c r="CU33" s="637"/>
      <c r="CV33" s="637"/>
      <c r="CW33" s="637"/>
      <c r="CX33" s="637"/>
      <c r="CY33" s="638"/>
      <c r="CZ33" s="621">
        <v>37.700000000000003</v>
      </c>
      <c r="DA33" s="639"/>
      <c r="DB33" s="639"/>
      <c r="DC33" s="640"/>
      <c r="DD33" s="624">
        <v>6503718</v>
      </c>
      <c r="DE33" s="637"/>
      <c r="DF33" s="637"/>
      <c r="DG33" s="637"/>
      <c r="DH33" s="637"/>
      <c r="DI33" s="637"/>
      <c r="DJ33" s="637"/>
      <c r="DK33" s="638"/>
      <c r="DL33" s="624">
        <v>5864131</v>
      </c>
      <c r="DM33" s="637"/>
      <c r="DN33" s="637"/>
      <c r="DO33" s="637"/>
      <c r="DP33" s="637"/>
      <c r="DQ33" s="637"/>
      <c r="DR33" s="637"/>
      <c r="DS33" s="637"/>
      <c r="DT33" s="637"/>
      <c r="DU33" s="637"/>
      <c r="DV33" s="638"/>
      <c r="DW33" s="641">
        <v>46.9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v>110500</v>
      </c>
      <c r="S34" s="619"/>
      <c r="T34" s="619"/>
      <c r="U34" s="619"/>
      <c r="V34" s="619"/>
      <c r="W34" s="619"/>
      <c r="X34" s="619"/>
      <c r="Y34" s="620"/>
      <c r="Z34" s="671">
        <v>0.5</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3404170</v>
      </c>
      <c r="CS34" s="619"/>
      <c r="CT34" s="619"/>
      <c r="CU34" s="619"/>
      <c r="CV34" s="619"/>
      <c r="CW34" s="619"/>
      <c r="CX34" s="619"/>
      <c r="CY34" s="620"/>
      <c r="CZ34" s="621">
        <v>16.600000000000001</v>
      </c>
      <c r="DA34" s="639"/>
      <c r="DB34" s="639"/>
      <c r="DC34" s="640"/>
      <c r="DD34" s="624">
        <v>2679984</v>
      </c>
      <c r="DE34" s="619"/>
      <c r="DF34" s="619"/>
      <c r="DG34" s="619"/>
      <c r="DH34" s="619"/>
      <c r="DI34" s="619"/>
      <c r="DJ34" s="619"/>
      <c r="DK34" s="620"/>
      <c r="DL34" s="624">
        <v>2458002</v>
      </c>
      <c r="DM34" s="619"/>
      <c r="DN34" s="619"/>
      <c r="DO34" s="619"/>
      <c r="DP34" s="619"/>
      <c r="DQ34" s="619"/>
      <c r="DR34" s="619"/>
      <c r="DS34" s="619"/>
      <c r="DT34" s="619"/>
      <c r="DU34" s="619"/>
      <c r="DV34" s="620"/>
      <c r="DW34" s="641">
        <v>19.7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957678</v>
      </c>
      <c r="S35" s="619"/>
      <c r="T35" s="619"/>
      <c r="U35" s="619"/>
      <c r="V35" s="619"/>
      <c r="W35" s="619"/>
      <c r="X35" s="619"/>
      <c r="Y35" s="620"/>
      <c r="Z35" s="671">
        <v>4.5999999999999996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2292949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130027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51320</v>
      </c>
      <c r="CS35" s="637"/>
      <c r="CT35" s="637"/>
      <c r="CU35" s="637"/>
      <c r="CV35" s="637"/>
      <c r="CW35" s="637"/>
      <c r="CX35" s="637"/>
      <c r="CY35" s="638"/>
      <c r="CZ35" s="621">
        <v>0.3</v>
      </c>
      <c r="DA35" s="639"/>
      <c r="DB35" s="639"/>
      <c r="DC35" s="640"/>
      <c r="DD35" s="624">
        <v>47831</v>
      </c>
      <c r="DE35" s="637"/>
      <c r="DF35" s="637"/>
      <c r="DG35" s="637"/>
      <c r="DH35" s="637"/>
      <c r="DI35" s="637"/>
      <c r="DJ35" s="637"/>
      <c r="DK35" s="638"/>
      <c r="DL35" s="624">
        <v>47831</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20911069</v>
      </c>
      <c r="S36" s="659"/>
      <c r="T36" s="659"/>
      <c r="U36" s="659"/>
      <c r="V36" s="659"/>
      <c r="W36" s="659"/>
      <c r="X36" s="659"/>
      <c r="Y36" s="662"/>
      <c r="Z36" s="663">
        <v>100</v>
      </c>
      <c r="AA36" s="663"/>
      <c r="AB36" s="663"/>
      <c r="AC36" s="663"/>
      <c r="AD36" s="664">
        <v>11432456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630000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118738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2135543</v>
      </c>
      <c r="CS36" s="619"/>
      <c r="CT36" s="619"/>
      <c r="CU36" s="619"/>
      <c r="CV36" s="619"/>
      <c r="CW36" s="619"/>
      <c r="CX36" s="619"/>
      <c r="CY36" s="620"/>
      <c r="CZ36" s="621">
        <v>10.4</v>
      </c>
      <c r="DA36" s="639"/>
      <c r="DB36" s="639"/>
      <c r="DC36" s="640"/>
      <c r="DD36" s="624">
        <v>1987244</v>
      </c>
      <c r="DE36" s="619"/>
      <c r="DF36" s="619"/>
      <c r="DG36" s="619"/>
      <c r="DH36" s="619"/>
      <c r="DI36" s="619"/>
      <c r="DJ36" s="619"/>
      <c r="DK36" s="620"/>
      <c r="DL36" s="624">
        <v>1796561</v>
      </c>
      <c r="DM36" s="619"/>
      <c r="DN36" s="619"/>
      <c r="DO36" s="619"/>
      <c r="DP36" s="619"/>
      <c r="DQ36" s="619"/>
      <c r="DR36" s="619"/>
      <c r="DS36" s="619"/>
      <c r="DT36" s="619"/>
      <c r="DU36" s="619"/>
      <c r="DV36" s="620"/>
      <c r="DW36" s="641">
        <v>14.4</v>
      </c>
      <c r="DX36" s="642"/>
      <c r="DY36" s="642"/>
      <c r="DZ36" s="642"/>
      <c r="EA36" s="642"/>
      <c r="EB36" s="642"/>
      <c r="EC36" s="643"/>
    </row>
    <row r="37" spans="2:133" ht="11.25" customHeight="1">
      <c r="AQ37" s="644" t="s">
        <v>312</v>
      </c>
      <c r="AR37" s="645"/>
      <c r="AS37" s="645"/>
      <c r="AT37" s="645"/>
      <c r="AU37" s="645"/>
      <c r="AV37" s="645"/>
      <c r="AW37" s="645"/>
      <c r="AX37" s="645"/>
      <c r="AY37" s="646"/>
      <c r="AZ37" s="618">
        <v>307924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7128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934718</v>
      </c>
      <c r="CS37" s="637"/>
      <c r="CT37" s="637"/>
      <c r="CU37" s="637"/>
      <c r="CV37" s="637"/>
      <c r="CW37" s="637"/>
      <c r="CX37" s="637"/>
      <c r="CY37" s="638"/>
      <c r="CZ37" s="621">
        <v>4.5999999999999996</v>
      </c>
      <c r="DA37" s="639"/>
      <c r="DB37" s="639"/>
      <c r="DC37" s="640"/>
      <c r="DD37" s="624">
        <v>927596</v>
      </c>
      <c r="DE37" s="637"/>
      <c r="DF37" s="637"/>
      <c r="DG37" s="637"/>
      <c r="DH37" s="637"/>
      <c r="DI37" s="637"/>
      <c r="DJ37" s="637"/>
      <c r="DK37" s="638"/>
      <c r="DL37" s="624">
        <v>918053</v>
      </c>
      <c r="DM37" s="637"/>
      <c r="DN37" s="637"/>
      <c r="DO37" s="637"/>
      <c r="DP37" s="637"/>
      <c r="DQ37" s="637"/>
      <c r="DR37" s="637"/>
      <c r="DS37" s="637"/>
      <c r="DT37" s="637"/>
      <c r="DU37" s="637"/>
      <c r="DV37" s="638"/>
      <c r="DW37" s="641">
        <v>7.3</v>
      </c>
      <c r="DX37" s="642"/>
      <c r="DY37" s="642"/>
      <c r="DZ37" s="642"/>
      <c r="EA37" s="642"/>
      <c r="EB37" s="642"/>
      <c r="EC37" s="643"/>
    </row>
    <row r="38" spans="2:133" ht="11.25" customHeight="1">
      <c r="AQ38" s="644" t="s">
        <v>315</v>
      </c>
      <c r="AR38" s="645"/>
      <c r="AS38" s="645"/>
      <c r="AT38" s="645"/>
      <c r="AU38" s="645"/>
      <c r="AV38" s="645"/>
      <c r="AW38" s="645"/>
      <c r="AX38" s="645"/>
      <c r="AY38" s="646"/>
      <c r="AZ38" s="618">
        <v>14795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12212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1970230</v>
      </c>
      <c r="CS38" s="619"/>
      <c r="CT38" s="619"/>
      <c r="CU38" s="619"/>
      <c r="CV38" s="619"/>
      <c r="CW38" s="619"/>
      <c r="CX38" s="619"/>
      <c r="CY38" s="620"/>
      <c r="CZ38" s="621">
        <v>9.6</v>
      </c>
      <c r="DA38" s="639"/>
      <c r="DB38" s="639"/>
      <c r="DC38" s="640"/>
      <c r="DD38" s="624">
        <v>1712659</v>
      </c>
      <c r="DE38" s="619"/>
      <c r="DF38" s="619"/>
      <c r="DG38" s="619"/>
      <c r="DH38" s="619"/>
      <c r="DI38" s="619"/>
      <c r="DJ38" s="619"/>
      <c r="DK38" s="620"/>
      <c r="DL38" s="624">
        <v>1561737</v>
      </c>
      <c r="DM38" s="619"/>
      <c r="DN38" s="619"/>
      <c r="DO38" s="619"/>
      <c r="DP38" s="619"/>
      <c r="DQ38" s="619"/>
      <c r="DR38" s="619"/>
      <c r="DS38" s="619"/>
      <c r="DT38" s="619"/>
      <c r="DU38" s="619"/>
      <c r="DV38" s="620"/>
      <c r="DW38" s="641">
        <v>12.5</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147853</v>
      </c>
      <c r="CS39" s="637"/>
      <c r="CT39" s="637"/>
      <c r="CU39" s="637"/>
      <c r="CV39" s="637"/>
      <c r="CW39" s="637"/>
      <c r="CX39" s="637"/>
      <c r="CY39" s="638"/>
      <c r="CZ39" s="621">
        <v>0.7</v>
      </c>
      <c r="DA39" s="639"/>
      <c r="DB39" s="639"/>
      <c r="DC39" s="640"/>
      <c r="DD39" s="624">
        <v>76000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513543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5000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826687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3702816</v>
      </c>
      <c r="CS42" s="619"/>
      <c r="CT42" s="619"/>
      <c r="CU42" s="619"/>
      <c r="CV42" s="619"/>
      <c r="CW42" s="619"/>
      <c r="CX42" s="619"/>
      <c r="CY42" s="620"/>
      <c r="CZ42" s="621">
        <v>18.100000000000001</v>
      </c>
      <c r="DA42" s="622"/>
      <c r="DB42" s="622"/>
      <c r="DC42" s="623"/>
      <c r="DD42" s="624">
        <v>686274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118449</v>
      </c>
      <c r="CS43" s="637"/>
      <c r="CT43" s="637"/>
      <c r="CU43" s="637"/>
      <c r="CV43" s="637"/>
      <c r="CW43" s="637"/>
      <c r="CX43" s="637"/>
      <c r="CY43" s="638"/>
      <c r="CZ43" s="621">
        <v>0.6</v>
      </c>
      <c r="DA43" s="639"/>
      <c r="DB43" s="639"/>
      <c r="DC43" s="640"/>
      <c r="DD43" s="624">
        <v>117611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3700282</v>
      </c>
      <c r="CS44" s="619"/>
      <c r="CT44" s="619"/>
      <c r="CU44" s="619"/>
      <c r="CV44" s="619"/>
      <c r="CW44" s="619"/>
      <c r="CX44" s="619"/>
      <c r="CY44" s="620"/>
      <c r="CZ44" s="621">
        <v>18.100000000000001</v>
      </c>
      <c r="DA44" s="622"/>
      <c r="DB44" s="622"/>
      <c r="DC44" s="623"/>
      <c r="DD44" s="624">
        <v>683740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981414</v>
      </c>
      <c r="CS45" s="637"/>
      <c r="CT45" s="637"/>
      <c r="CU45" s="637"/>
      <c r="CV45" s="637"/>
      <c r="CW45" s="637"/>
      <c r="CX45" s="637"/>
      <c r="CY45" s="638"/>
      <c r="CZ45" s="621">
        <v>4.8</v>
      </c>
      <c r="DA45" s="639"/>
      <c r="DB45" s="639"/>
      <c r="DC45" s="640"/>
      <c r="DD45" s="624">
        <v>8832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2696641</v>
      </c>
      <c r="CS46" s="619"/>
      <c r="CT46" s="619"/>
      <c r="CU46" s="619"/>
      <c r="CV46" s="619"/>
      <c r="CW46" s="619"/>
      <c r="CX46" s="619"/>
      <c r="CY46" s="620"/>
      <c r="CZ46" s="621">
        <v>13.2</v>
      </c>
      <c r="DA46" s="622"/>
      <c r="DB46" s="622"/>
      <c r="DC46" s="623"/>
      <c r="DD46" s="624">
        <v>670037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2534</v>
      </c>
      <c r="CS47" s="637"/>
      <c r="CT47" s="637"/>
      <c r="CU47" s="637"/>
      <c r="CV47" s="637"/>
      <c r="CW47" s="637"/>
      <c r="CX47" s="637"/>
      <c r="CY47" s="638"/>
      <c r="CZ47" s="621">
        <v>0</v>
      </c>
      <c r="DA47" s="639"/>
      <c r="DB47" s="639"/>
      <c r="DC47" s="640"/>
      <c r="DD47" s="624">
        <v>2534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20450722</v>
      </c>
      <c r="CS49" s="603"/>
      <c r="CT49" s="603"/>
      <c r="CU49" s="603"/>
      <c r="CV49" s="603"/>
      <c r="CW49" s="603"/>
      <c r="CX49" s="603"/>
      <c r="CY49" s="604"/>
      <c r="CZ49" s="605">
        <v>100</v>
      </c>
      <c r="DA49" s="606"/>
      <c r="DB49" s="606"/>
      <c r="DC49" s="607"/>
      <c r="DD49" s="608">
        <v>13175543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20940</v>
      </c>
      <c r="R7" s="1131"/>
      <c r="S7" s="1131"/>
      <c r="T7" s="1131"/>
      <c r="U7" s="1131"/>
      <c r="V7" s="1131">
        <v>20480</v>
      </c>
      <c r="W7" s="1131"/>
      <c r="X7" s="1131"/>
      <c r="Y7" s="1131"/>
      <c r="Z7" s="1131"/>
      <c r="AA7" s="1131">
        <v>460</v>
      </c>
      <c r="AB7" s="1131"/>
      <c r="AC7" s="1131"/>
      <c r="AD7" s="1131"/>
      <c r="AE7" s="1132"/>
      <c r="AF7" s="1133">
        <v>338</v>
      </c>
      <c r="AG7" s="1134"/>
      <c r="AH7" s="1134"/>
      <c r="AI7" s="1134"/>
      <c r="AJ7" s="1135"/>
      <c r="AK7" s="1117">
        <v>376</v>
      </c>
      <c r="AL7" s="1118"/>
      <c r="AM7" s="1118"/>
      <c r="AN7" s="1118"/>
      <c r="AO7" s="1118"/>
      <c r="AP7" s="1118">
        <v>26491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555</v>
      </c>
      <c r="BT7" s="1122"/>
      <c r="BU7" s="1122"/>
      <c r="BV7" s="1122"/>
      <c r="BW7" s="1122"/>
      <c r="BX7" s="1122"/>
      <c r="BY7" s="1122"/>
      <c r="BZ7" s="1122"/>
      <c r="CA7" s="1122"/>
      <c r="CB7" s="1122"/>
      <c r="CC7" s="1122"/>
      <c r="CD7" s="1122"/>
      <c r="CE7" s="1122"/>
      <c r="CF7" s="1122"/>
      <c r="CG7" s="1123"/>
      <c r="CH7" s="1114">
        <v>3</v>
      </c>
      <c r="CI7" s="1115"/>
      <c r="CJ7" s="1115"/>
      <c r="CK7" s="1115"/>
      <c r="CL7" s="1116"/>
      <c r="CM7" s="1114">
        <v>59</v>
      </c>
      <c r="CN7" s="1115"/>
      <c r="CO7" s="1115"/>
      <c r="CP7" s="1115"/>
      <c r="CQ7" s="1116"/>
      <c r="CR7" s="1114">
        <v>30</v>
      </c>
      <c r="CS7" s="1115"/>
      <c r="CT7" s="1115"/>
      <c r="CU7" s="1115"/>
      <c r="CV7" s="1116"/>
      <c r="CW7" s="1114" t="s">
        <v>561</v>
      </c>
      <c r="CX7" s="1115"/>
      <c r="CY7" s="1115"/>
      <c r="CZ7" s="1115"/>
      <c r="DA7" s="1116"/>
      <c r="DB7" s="1114" t="s">
        <v>561</v>
      </c>
      <c r="DC7" s="1115"/>
      <c r="DD7" s="1115"/>
      <c r="DE7" s="1115"/>
      <c r="DF7" s="1116"/>
      <c r="DG7" s="1114" t="s">
        <v>561</v>
      </c>
      <c r="DH7" s="1115"/>
      <c r="DI7" s="1115"/>
      <c r="DJ7" s="1115"/>
      <c r="DK7" s="1116"/>
      <c r="DL7" s="1114" t="s">
        <v>561</v>
      </c>
      <c r="DM7" s="1115"/>
      <c r="DN7" s="1115"/>
      <c r="DO7" s="1115"/>
      <c r="DP7" s="1116"/>
      <c r="DQ7" s="1114" t="s">
        <v>561</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18</v>
      </c>
      <c r="R8" s="1070"/>
      <c r="S8" s="1070"/>
      <c r="T8" s="1070"/>
      <c r="U8" s="1070"/>
      <c r="V8" s="1070">
        <v>18</v>
      </c>
      <c r="W8" s="1070"/>
      <c r="X8" s="1070"/>
      <c r="Y8" s="1070"/>
      <c r="Z8" s="1070"/>
      <c r="AA8" s="1070" t="s">
        <v>560</v>
      </c>
      <c r="AB8" s="1070"/>
      <c r="AC8" s="1070"/>
      <c r="AD8" s="1070"/>
      <c r="AE8" s="1071"/>
      <c r="AF8" s="1045" t="s">
        <v>108</v>
      </c>
      <c r="AG8" s="1046"/>
      <c r="AH8" s="1046"/>
      <c r="AI8" s="1046"/>
      <c r="AJ8" s="1047"/>
      <c r="AK8" s="1112">
        <v>17</v>
      </c>
      <c r="AL8" s="1113"/>
      <c r="AM8" s="1113"/>
      <c r="AN8" s="1113"/>
      <c r="AO8" s="1113"/>
      <c r="AP8" s="1113" t="s">
        <v>560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556</v>
      </c>
      <c r="BT8" s="1041"/>
      <c r="BU8" s="1041"/>
      <c r="BV8" s="1041"/>
      <c r="BW8" s="1041"/>
      <c r="BX8" s="1041"/>
      <c r="BY8" s="1041"/>
      <c r="BZ8" s="1041"/>
      <c r="CA8" s="1041"/>
      <c r="CB8" s="1041"/>
      <c r="CC8" s="1041"/>
      <c r="CD8" s="1041"/>
      <c r="CE8" s="1041"/>
      <c r="CF8" s="1041"/>
      <c r="CG8" s="1042"/>
      <c r="CH8" s="1015">
        <v>2</v>
      </c>
      <c r="CI8" s="1016"/>
      <c r="CJ8" s="1016"/>
      <c r="CK8" s="1016"/>
      <c r="CL8" s="1017"/>
      <c r="CM8" s="1015">
        <v>18</v>
      </c>
      <c r="CN8" s="1016"/>
      <c r="CO8" s="1016"/>
      <c r="CP8" s="1016"/>
      <c r="CQ8" s="1017"/>
      <c r="CR8" s="1015">
        <v>5</v>
      </c>
      <c r="CS8" s="1016"/>
      <c r="CT8" s="1016"/>
      <c r="CU8" s="1016"/>
      <c r="CV8" s="1017"/>
      <c r="CW8" s="1015" t="s">
        <v>561</v>
      </c>
      <c r="CX8" s="1016"/>
      <c r="CY8" s="1016"/>
      <c r="CZ8" s="1016"/>
      <c r="DA8" s="1017"/>
      <c r="DB8" s="1015" t="s">
        <v>561</v>
      </c>
      <c r="DC8" s="1016"/>
      <c r="DD8" s="1016"/>
      <c r="DE8" s="1016"/>
      <c r="DF8" s="1017"/>
      <c r="DG8" s="1015" t="s">
        <v>561</v>
      </c>
      <c r="DH8" s="1016"/>
      <c r="DI8" s="1016"/>
      <c r="DJ8" s="1016"/>
      <c r="DK8" s="1017"/>
      <c r="DL8" s="1015" t="s">
        <v>561</v>
      </c>
      <c r="DM8" s="1016"/>
      <c r="DN8" s="1016"/>
      <c r="DO8" s="1016"/>
      <c r="DP8" s="1017"/>
      <c r="DQ8" s="1015" t="s">
        <v>561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20911</v>
      </c>
      <c r="R23" s="1095"/>
      <c r="S23" s="1095"/>
      <c r="T23" s="1095"/>
      <c r="U23" s="1095"/>
      <c r="V23" s="1095">
        <v>20451</v>
      </c>
      <c r="W23" s="1095"/>
      <c r="X23" s="1095"/>
      <c r="Y23" s="1095"/>
      <c r="Z23" s="1095"/>
      <c r="AA23" s="1095">
        <v>460</v>
      </c>
      <c r="AB23" s="1095"/>
      <c r="AC23" s="1095"/>
      <c r="AD23" s="1095"/>
      <c r="AE23" s="1096"/>
      <c r="AF23" s="1097">
        <v>338</v>
      </c>
      <c r="AG23" s="1095"/>
      <c r="AH23" s="1095"/>
      <c r="AI23" s="1095"/>
      <c r="AJ23" s="1098"/>
      <c r="AK23" s="1099"/>
      <c r="AL23" s="1100"/>
      <c r="AM23" s="1100"/>
      <c r="AN23" s="1100"/>
      <c r="AO23" s="1100"/>
      <c r="AP23" s="1095">
        <v>26491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5981</v>
      </c>
      <c r="R28" s="1080"/>
      <c r="S28" s="1080"/>
      <c r="T28" s="1080"/>
      <c r="U28" s="1080"/>
      <c r="V28" s="1080">
        <v>5851</v>
      </c>
      <c r="W28" s="1080"/>
      <c r="X28" s="1080"/>
      <c r="Y28" s="1080"/>
      <c r="Z28" s="1080"/>
      <c r="AA28" s="1080">
        <v>130</v>
      </c>
      <c r="AB28" s="1080"/>
      <c r="AC28" s="1080"/>
      <c r="AD28" s="1080"/>
      <c r="AE28" s="1081"/>
      <c r="AF28" s="1082">
        <v>130</v>
      </c>
      <c r="AG28" s="1080"/>
      <c r="AH28" s="1080"/>
      <c r="AI28" s="1080"/>
      <c r="AJ28" s="1083"/>
      <c r="AK28" s="1084">
        <v>381</v>
      </c>
      <c r="AL28" s="1072"/>
      <c r="AM28" s="1072"/>
      <c r="AN28" s="1072"/>
      <c r="AO28" s="1072"/>
      <c r="AP28" s="1072" t="s">
        <v>560</v>
      </c>
      <c r="AQ28" s="1072"/>
      <c r="AR28" s="1072"/>
      <c r="AS28" s="1072"/>
      <c r="AT28" s="1072"/>
      <c r="AU28" s="1072" t="s">
        <v>560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532</v>
      </c>
      <c r="R29" s="1070"/>
      <c r="S29" s="1070"/>
      <c r="T29" s="1070"/>
      <c r="U29" s="1070"/>
      <c r="V29" s="1070">
        <v>504</v>
      </c>
      <c r="W29" s="1070"/>
      <c r="X29" s="1070"/>
      <c r="Y29" s="1070"/>
      <c r="Z29" s="1070"/>
      <c r="AA29" s="1070">
        <v>28</v>
      </c>
      <c r="AB29" s="1070"/>
      <c r="AC29" s="1070"/>
      <c r="AD29" s="1070"/>
      <c r="AE29" s="1071"/>
      <c r="AF29" s="1045">
        <v>28</v>
      </c>
      <c r="AG29" s="1046"/>
      <c r="AH29" s="1046"/>
      <c r="AI29" s="1046"/>
      <c r="AJ29" s="1047"/>
      <c r="AK29" s="1006">
        <v>85</v>
      </c>
      <c r="AL29" s="997"/>
      <c r="AM29" s="997"/>
      <c r="AN29" s="997"/>
      <c r="AO29" s="997"/>
      <c r="AP29" s="997">
        <v>114</v>
      </c>
      <c r="AQ29" s="997"/>
      <c r="AR29" s="997"/>
      <c r="AS29" s="997"/>
      <c r="AT29" s="997"/>
      <c r="AU29" s="997" t="s">
        <v>560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2809</v>
      </c>
      <c r="R30" s="1070"/>
      <c r="S30" s="1070"/>
      <c r="T30" s="1070"/>
      <c r="U30" s="1070"/>
      <c r="V30" s="1070">
        <v>2776</v>
      </c>
      <c r="W30" s="1070"/>
      <c r="X30" s="1070"/>
      <c r="Y30" s="1070"/>
      <c r="Z30" s="1070"/>
      <c r="AA30" s="1070">
        <v>33</v>
      </c>
      <c r="AB30" s="1070"/>
      <c r="AC30" s="1070"/>
      <c r="AD30" s="1070"/>
      <c r="AE30" s="1071"/>
      <c r="AF30" s="1045">
        <v>33</v>
      </c>
      <c r="AG30" s="1046"/>
      <c r="AH30" s="1046"/>
      <c r="AI30" s="1046"/>
      <c r="AJ30" s="1047"/>
      <c r="AK30" s="1006">
        <v>429</v>
      </c>
      <c r="AL30" s="997"/>
      <c r="AM30" s="997"/>
      <c r="AN30" s="997"/>
      <c r="AO30" s="997"/>
      <c r="AP30" s="997" t="s">
        <v>560</v>
      </c>
      <c r="AQ30" s="997"/>
      <c r="AR30" s="997"/>
      <c r="AS30" s="997"/>
      <c r="AT30" s="997"/>
      <c r="AU30" s="997" t="s">
        <v>560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417</v>
      </c>
      <c r="R31" s="1070"/>
      <c r="S31" s="1070"/>
      <c r="T31" s="1070"/>
      <c r="U31" s="1070"/>
      <c r="V31" s="1070">
        <v>405</v>
      </c>
      <c r="W31" s="1070"/>
      <c r="X31" s="1070"/>
      <c r="Y31" s="1070"/>
      <c r="Z31" s="1070"/>
      <c r="AA31" s="1070">
        <v>12</v>
      </c>
      <c r="AB31" s="1070"/>
      <c r="AC31" s="1070"/>
      <c r="AD31" s="1070"/>
      <c r="AE31" s="1071"/>
      <c r="AF31" s="1045">
        <v>12</v>
      </c>
      <c r="AG31" s="1046"/>
      <c r="AH31" s="1046"/>
      <c r="AI31" s="1046"/>
      <c r="AJ31" s="1047"/>
      <c r="AK31" s="1006">
        <v>72</v>
      </c>
      <c r="AL31" s="997"/>
      <c r="AM31" s="997"/>
      <c r="AN31" s="997"/>
      <c r="AO31" s="997"/>
      <c r="AP31" s="997" t="s">
        <v>560</v>
      </c>
      <c r="AQ31" s="997"/>
      <c r="AR31" s="997"/>
      <c r="AS31" s="997"/>
      <c r="AT31" s="997"/>
      <c r="AU31" s="997" t="s">
        <v>560</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48</v>
      </c>
      <c r="R32" s="1070"/>
      <c r="S32" s="1070"/>
      <c r="T32" s="1070"/>
      <c r="U32" s="1070"/>
      <c r="V32" s="1070">
        <v>49</v>
      </c>
      <c r="W32" s="1070"/>
      <c r="X32" s="1070"/>
      <c r="Y32" s="1070"/>
      <c r="Z32" s="1070"/>
      <c r="AA32" s="1070">
        <v>-1</v>
      </c>
      <c r="AB32" s="1070"/>
      <c r="AC32" s="1070"/>
      <c r="AD32" s="1070"/>
      <c r="AE32" s="1071"/>
      <c r="AF32" s="1045">
        <v>-1</v>
      </c>
      <c r="AG32" s="1046"/>
      <c r="AH32" s="1046"/>
      <c r="AI32" s="1046"/>
      <c r="AJ32" s="1047"/>
      <c r="AK32" s="1006">
        <v>0</v>
      </c>
      <c r="AL32" s="997"/>
      <c r="AM32" s="997"/>
      <c r="AN32" s="997"/>
      <c r="AO32" s="997"/>
      <c r="AP32" s="997" t="s">
        <v>560</v>
      </c>
      <c r="AQ32" s="997"/>
      <c r="AR32" s="997"/>
      <c r="AS32" s="997"/>
      <c r="AT32" s="997"/>
      <c r="AU32" s="997" t="s">
        <v>560</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1411</v>
      </c>
      <c r="R33" s="1070"/>
      <c r="S33" s="1070"/>
      <c r="T33" s="1070"/>
      <c r="U33" s="1070"/>
      <c r="V33" s="1070">
        <v>1292</v>
      </c>
      <c r="W33" s="1070"/>
      <c r="X33" s="1070"/>
      <c r="Y33" s="1070"/>
      <c r="Z33" s="1070"/>
      <c r="AA33" s="1070">
        <v>119</v>
      </c>
      <c r="AB33" s="1070"/>
      <c r="AC33" s="1070"/>
      <c r="AD33" s="1070"/>
      <c r="AE33" s="1071"/>
      <c r="AF33" s="1045">
        <v>797</v>
      </c>
      <c r="AG33" s="1046"/>
      <c r="AH33" s="1046"/>
      <c r="AI33" s="1046"/>
      <c r="AJ33" s="1047"/>
      <c r="AK33" s="1006">
        <v>15</v>
      </c>
      <c r="AL33" s="997"/>
      <c r="AM33" s="997"/>
      <c r="AN33" s="997"/>
      <c r="AO33" s="997"/>
      <c r="AP33" s="997">
        <v>2620</v>
      </c>
      <c r="AQ33" s="997"/>
      <c r="AR33" s="997"/>
      <c r="AS33" s="997"/>
      <c r="AT33" s="997"/>
      <c r="AU33" s="997">
        <v>42</v>
      </c>
      <c r="AV33" s="997"/>
      <c r="AW33" s="997"/>
      <c r="AX33" s="997"/>
      <c r="AY33" s="997"/>
      <c r="AZ33" s="1068" t="s">
        <v>557</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2630</v>
      </c>
      <c r="R34" s="1070"/>
      <c r="S34" s="1070"/>
      <c r="T34" s="1070"/>
      <c r="U34" s="1070"/>
      <c r="V34" s="1070">
        <v>2493</v>
      </c>
      <c r="W34" s="1070"/>
      <c r="X34" s="1070"/>
      <c r="Y34" s="1070"/>
      <c r="Z34" s="1070"/>
      <c r="AA34" s="1070">
        <v>137</v>
      </c>
      <c r="AB34" s="1070"/>
      <c r="AC34" s="1070"/>
      <c r="AD34" s="1070"/>
      <c r="AE34" s="1071"/>
      <c r="AF34" s="1045">
        <v>134</v>
      </c>
      <c r="AG34" s="1046"/>
      <c r="AH34" s="1046"/>
      <c r="AI34" s="1046"/>
      <c r="AJ34" s="1047"/>
      <c r="AK34" s="1006">
        <v>630</v>
      </c>
      <c r="AL34" s="997"/>
      <c r="AM34" s="997"/>
      <c r="AN34" s="997"/>
      <c r="AO34" s="997"/>
      <c r="AP34" s="997">
        <v>16688</v>
      </c>
      <c r="AQ34" s="997"/>
      <c r="AR34" s="997"/>
      <c r="AS34" s="997"/>
      <c r="AT34" s="997"/>
      <c r="AU34" s="997">
        <v>8277</v>
      </c>
      <c r="AV34" s="997"/>
      <c r="AW34" s="997"/>
      <c r="AX34" s="997"/>
      <c r="AY34" s="997"/>
      <c r="AZ34" s="1068" t="s">
        <v>557</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1132</v>
      </c>
      <c r="AG63" s="985"/>
      <c r="AH63" s="985"/>
      <c r="AI63" s="985"/>
      <c r="AJ63" s="1056"/>
      <c r="AK63" s="1057"/>
      <c r="AL63" s="989"/>
      <c r="AM63" s="989"/>
      <c r="AN63" s="989"/>
      <c r="AO63" s="989"/>
      <c r="AP63" s="985">
        <v>19421</v>
      </c>
      <c r="AQ63" s="985"/>
      <c r="AR63" s="985"/>
      <c r="AS63" s="985"/>
      <c r="AT63" s="985"/>
      <c r="AU63" s="985">
        <v>8319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558</v>
      </c>
      <c r="AQ68" s="1008"/>
      <c r="AR68" s="1008"/>
      <c r="AS68" s="1008"/>
      <c r="AT68" s="1008"/>
      <c r="AU68" s="1008" t="s">
        <v>559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24</v>
      </c>
      <c r="R69" s="997"/>
      <c r="S69" s="997"/>
      <c r="T69" s="997"/>
      <c r="U69" s="997"/>
      <c r="V69" s="997">
        <v>24</v>
      </c>
      <c r="W69" s="997"/>
      <c r="X69" s="997"/>
      <c r="Y69" s="997"/>
      <c r="Z69" s="997"/>
      <c r="AA69" s="997">
        <v>1</v>
      </c>
      <c r="AB69" s="997"/>
      <c r="AC69" s="997"/>
      <c r="AD69" s="997"/>
      <c r="AE69" s="997"/>
      <c r="AF69" s="997">
        <v>1</v>
      </c>
      <c r="AG69" s="997"/>
      <c r="AH69" s="997"/>
      <c r="AI69" s="997"/>
      <c r="AJ69" s="997"/>
      <c r="AK69" s="997" t="s">
        <v>558</v>
      </c>
      <c r="AL69" s="997"/>
      <c r="AM69" s="997"/>
      <c r="AN69" s="997"/>
      <c r="AO69" s="997"/>
      <c r="AP69" s="997" t="s">
        <v>558</v>
      </c>
      <c r="AQ69" s="997"/>
      <c r="AR69" s="997"/>
      <c r="AS69" s="997"/>
      <c r="AT69" s="997"/>
      <c r="AU69" s="997" t="s">
        <v>558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10373</v>
      </c>
      <c r="R70" s="997"/>
      <c r="S70" s="997"/>
      <c r="T70" s="997"/>
      <c r="U70" s="997"/>
      <c r="V70" s="997">
        <v>12342</v>
      </c>
      <c r="W70" s="997"/>
      <c r="X70" s="997"/>
      <c r="Y70" s="997"/>
      <c r="Z70" s="997"/>
      <c r="AA70" s="997">
        <v>-1969</v>
      </c>
      <c r="AB70" s="997"/>
      <c r="AC70" s="997"/>
      <c r="AD70" s="997"/>
      <c r="AE70" s="997"/>
      <c r="AF70" s="997">
        <v>-1969</v>
      </c>
      <c r="AG70" s="997"/>
      <c r="AH70" s="997"/>
      <c r="AI70" s="997"/>
      <c r="AJ70" s="997"/>
      <c r="AK70" s="997" t="s">
        <v>558</v>
      </c>
      <c r="AL70" s="997"/>
      <c r="AM70" s="997"/>
      <c r="AN70" s="997"/>
      <c r="AO70" s="997"/>
      <c r="AP70" s="997">
        <v>9656</v>
      </c>
      <c r="AQ70" s="997"/>
      <c r="AR70" s="997"/>
      <c r="AS70" s="997"/>
      <c r="AT70" s="997"/>
      <c r="AU70" s="997">
        <v>1371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t="s">
        <v>559</v>
      </c>
      <c r="R71" s="997"/>
      <c r="S71" s="997"/>
      <c r="T71" s="997"/>
      <c r="U71" s="997"/>
      <c r="V71" s="997" t="s">
        <v>558</v>
      </c>
      <c r="W71" s="997"/>
      <c r="X71" s="997"/>
      <c r="Y71" s="997"/>
      <c r="Z71" s="997"/>
      <c r="AA71" s="997" t="s">
        <v>558</v>
      </c>
      <c r="AB71" s="997"/>
      <c r="AC71" s="997"/>
      <c r="AD71" s="997"/>
      <c r="AE71" s="997"/>
      <c r="AF71" s="997" t="s">
        <v>558</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3350</v>
      </c>
      <c r="R72" s="997"/>
      <c r="S72" s="997"/>
      <c r="T72" s="997"/>
      <c r="U72" s="997"/>
      <c r="V72" s="997">
        <v>3292</v>
      </c>
      <c r="W72" s="997"/>
      <c r="X72" s="997"/>
      <c r="Y72" s="997"/>
      <c r="Z72" s="997"/>
      <c r="AA72" s="997">
        <v>58</v>
      </c>
      <c r="AB72" s="997"/>
      <c r="AC72" s="997"/>
      <c r="AD72" s="997"/>
      <c r="AE72" s="997"/>
      <c r="AF72" s="997">
        <v>58</v>
      </c>
      <c r="AG72" s="997"/>
      <c r="AH72" s="997"/>
      <c r="AI72" s="997"/>
      <c r="AJ72" s="997"/>
      <c r="AK72" s="997" t="s">
        <v>558</v>
      </c>
      <c r="AL72" s="997"/>
      <c r="AM72" s="997"/>
      <c r="AN72" s="997"/>
      <c r="AO72" s="997"/>
      <c r="AP72" s="997">
        <v>2655</v>
      </c>
      <c r="AQ72" s="997"/>
      <c r="AR72" s="997"/>
      <c r="AS72" s="997"/>
      <c r="AT72" s="997"/>
      <c r="AU72" s="997">
        <v>896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83</v>
      </c>
      <c r="R73" s="997"/>
      <c r="S73" s="997"/>
      <c r="T73" s="997"/>
      <c r="U73" s="997"/>
      <c r="V73" s="997">
        <v>78</v>
      </c>
      <c r="W73" s="997"/>
      <c r="X73" s="997"/>
      <c r="Y73" s="997"/>
      <c r="Z73" s="997"/>
      <c r="AA73" s="997">
        <v>5</v>
      </c>
      <c r="AB73" s="997"/>
      <c r="AC73" s="997"/>
      <c r="AD73" s="997"/>
      <c r="AE73" s="997"/>
      <c r="AF73" s="997">
        <v>5</v>
      </c>
      <c r="AG73" s="997"/>
      <c r="AH73" s="997"/>
      <c r="AI73" s="997"/>
      <c r="AJ73" s="997"/>
      <c r="AK73" s="997" t="s">
        <v>558</v>
      </c>
      <c r="AL73" s="997"/>
      <c r="AM73" s="997"/>
      <c r="AN73" s="997"/>
      <c r="AO73" s="997"/>
      <c r="AP73" s="997" t="s">
        <v>558</v>
      </c>
      <c r="AQ73" s="997"/>
      <c r="AR73" s="997"/>
      <c r="AS73" s="997"/>
      <c r="AT73" s="997"/>
      <c r="AU73" s="997" t="s">
        <v>558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132</v>
      </c>
      <c r="R74" s="997"/>
      <c r="S74" s="997"/>
      <c r="T74" s="997"/>
      <c r="U74" s="997"/>
      <c r="V74" s="997">
        <v>122</v>
      </c>
      <c r="W74" s="997"/>
      <c r="X74" s="997"/>
      <c r="Y74" s="997"/>
      <c r="Z74" s="997"/>
      <c r="AA74" s="997">
        <v>9</v>
      </c>
      <c r="AB74" s="997"/>
      <c r="AC74" s="997"/>
      <c r="AD74" s="997"/>
      <c r="AE74" s="997"/>
      <c r="AF74" s="997">
        <v>9</v>
      </c>
      <c r="AG74" s="997"/>
      <c r="AH74" s="997"/>
      <c r="AI74" s="997"/>
      <c r="AJ74" s="997"/>
      <c r="AK74" s="997" t="s">
        <v>558</v>
      </c>
      <c r="AL74" s="997"/>
      <c r="AM74" s="997"/>
      <c r="AN74" s="997"/>
      <c r="AO74" s="997"/>
      <c r="AP74" s="997" t="s">
        <v>558</v>
      </c>
      <c r="AQ74" s="997"/>
      <c r="AR74" s="997"/>
      <c r="AS74" s="997"/>
      <c r="AT74" s="997"/>
      <c r="AU74" s="997" t="s">
        <v>558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4">
        <v>153189</v>
      </c>
      <c r="R75" s="1005"/>
      <c r="S75" s="1005"/>
      <c r="T75" s="1005"/>
      <c r="U75" s="1006"/>
      <c r="V75" s="1007">
        <v>146666</v>
      </c>
      <c r="W75" s="1005"/>
      <c r="X75" s="1005"/>
      <c r="Y75" s="1005"/>
      <c r="Z75" s="1006"/>
      <c r="AA75" s="1007">
        <v>6523</v>
      </c>
      <c r="AB75" s="1005"/>
      <c r="AC75" s="1005"/>
      <c r="AD75" s="1005"/>
      <c r="AE75" s="1006"/>
      <c r="AF75" s="1007">
        <v>6523</v>
      </c>
      <c r="AG75" s="1005"/>
      <c r="AH75" s="1005"/>
      <c r="AI75" s="1005"/>
      <c r="AJ75" s="1006"/>
      <c r="AK75" s="1007">
        <v>130</v>
      </c>
      <c r="AL75" s="1005"/>
      <c r="AM75" s="1005"/>
      <c r="AN75" s="1005"/>
      <c r="AO75" s="1006"/>
      <c r="AP75" s="997" t="s">
        <v>558</v>
      </c>
      <c r="AQ75" s="997"/>
      <c r="AR75" s="997"/>
      <c r="AS75" s="997"/>
      <c r="AT75" s="997"/>
      <c r="AU75" s="997" t="s">
        <v>558</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4819</v>
      </c>
      <c r="AG88" s="985"/>
      <c r="AH88" s="985"/>
      <c r="AI88" s="985"/>
      <c r="AJ88" s="985"/>
      <c r="AK88" s="989"/>
      <c r="AL88" s="989"/>
      <c r="AM88" s="989"/>
      <c r="AN88" s="989"/>
      <c r="AO88" s="989"/>
      <c r="AP88" s="985">
        <v>12310</v>
      </c>
      <c r="AQ88" s="985"/>
      <c r="AR88" s="985"/>
      <c r="AS88" s="985"/>
      <c r="AT88" s="985"/>
      <c r="AU88" s="985">
        <v>2267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t="s">
        <v>561</v>
      </c>
      <c r="CX102" s="977"/>
      <c r="CY102" s="977"/>
      <c r="CZ102" s="977"/>
      <c r="DA102" s="978"/>
      <c r="DB102" s="976" t="s">
        <v>562</v>
      </c>
      <c r="DC102" s="977"/>
      <c r="DD102" s="977"/>
      <c r="DE102" s="977"/>
      <c r="DF102" s="978"/>
      <c r="DG102" s="976" t="s">
        <v>562</v>
      </c>
      <c r="DH102" s="977"/>
      <c r="DI102" s="977"/>
      <c r="DJ102" s="977"/>
      <c r="DK102" s="978"/>
      <c r="DL102" s="976" t="s">
        <v>562</v>
      </c>
      <c r="DM102" s="977"/>
      <c r="DN102" s="977"/>
      <c r="DO102" s="977"/>
      <c r="DP102" s="978"/>
      <c r="DQ102" s="976" t="s">
        <v>562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2297088</v>
      </c>
      <c r="AB110" s="903"/>
      <c r="AC110" s="903"/>
      <c r="AD110" s="903"/>
      <c r="AE110" s="904"/>
      <c r="AF110" s="905">
        <v>2391040</v>
      </c>
      <c r="AG110" s="903"/>
      <c r="AH110" s="903"/>
      <c r="AI110" s="903"/>
      <c r="AJ110" s="904"/>
      <c r="AK110" s="905">
        <v>2294536</v>
      </c>
      <c r="AL110" s="903"/>
      <c r="AM110" s="903"/>
      <c r="AN110" s="903"/>
      <c r="AO110" s="904"/>
      <c r="AP110" s="906">
        <v>22.4</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23505137</v>
      </c>
      <c r="BR110" s="830"/>
      <c r="BS110" s="830"/>
      <c r="BT110" s="830"/>
      <c r="BU110" s="830"/>
      <c r="BV110" s="830">
        <v>24802688</v>
      </c>
      <c r="BW110" s="830"/>
      <c r="BX110" s="830"/>
      <c r="BY110" s="830"/>
      <c r="BZ110" s="830"/>
      <c r="CA110" s="830">
        <v>26490518</v>
      </c>
      <c r="CB110" s="830"/>
      <c r="CC110" s="830"/>
      <c r="CD110" s="830"/>
      <c r="CE110" s="830"/>
      <c r="CF110" s="891">
        <v>258.2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5400</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9156954</v>
      </c>
      <c r="BR112" s="801"/>
      <c r="BS112" s="801"/>
      <c r="BT112" s="801"/>
      <c r="BU112" s="801"/>
      <c r="BV112" s="801">
        <v>8614403</v>
      </c>
      <c r="BW112" s="801"/>
      <c r="BX112" s="801"/>
      <c r="BY112" s="801"/>
      <c r="BZ112" s="801"/>
      <c r="CA112" s="801">
        <v>8318961</v>
      </c>
      <c r="CB112" s="801"/>
      <c r="CC112" s="801"/>
      <c r="CD112" s="801"/>
      <c r="CE112" s="801"/>
      <c r="CF112" s="878">
        <v>81.099999999999994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660414</v>
      </c>
      <c r="AB113" s="939"/>
      <c r="AC113" s="939"/>
      <c r="AD113" s="939"/>
      <c r="AE113" s="940"/>
      <c r="AF113" s="941">
        <v>606818</v>
      </c>
      <c r="AG113" s="939"/>
      <c r="AH113" s="939"/>
      <c r="AI113" s="939"/>
      <c r="AJ113" s="940"/>
      <c r="AK113" s="941">
        <v>610362</v>
      </c>
      <c r="AL113" s="939"/>
      <c r="AM113" s="939"/>
      <c r="AN113" s="939"/>
      <c r="AO113" s="940"/>
      <c r="AP113" s="942">
        <v>5.9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2935287</v>
      </c>
      <c r="BR113" s="801"/>
      <c r="BS113" s="801"/>
      <c r="BT113" s="801"/>
      <c r="BU113" s="801"/>
      <c r="BV113" s="801">
        <v>2638929</v>
      </c>
      <c r="BW113" s="801"/>
      <c r="BX113" s="801"/>
      <c r="BY113" s="801"/>
      <c r="BZ113" s="801"/>
      <c r="CA113" s="801">
        <v>2267294</v>
      </c>
      <c r="CB113" s="801"/>
      <c r="CC113" s="801"/>
      <c r="CD113" s="801"/>
      <c r="CE113" s="801"/>
      <c r="CF113" s="878">
        <v>22.1</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182919</v>
      </c>
      <c r="AB114" s="814"/>
      <c r="AC114" s="814"/>
      <c r="AD114" s="814"/>
      <c r="AE114" s="815"/>
      <c r="AF114" s="816">
        <v>243550</v>
      </c>
      <c r="AG114" s="814"/>
      <c r="AH114" s="814"/>
      <c r="AI114" s="814"/>
      <c r="AJ114" s="815"/>
      <c r="AK114" s="816">
        <v>242232</v>
      </c>
      <c r="AL114" s="814"/>
      <c r="AM114" s="814"/>
      <c r="AN114" s="814"/>
      <c r="AO114" s="815"/>
      <c r="AP114" s="784">
        <v>2.4</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930827</v>
      </c>
      <c r="BR114" s="801"/>
      <c r="BS114" s="801"/>
      <c r="BT114" s="801"/>
      <c r="BU114" s="801"/>
      <c r="BV114" s="801">
        <v>693606</v>
      </c>
      <c r="BW114" s="801"/>
      <c r="BX114" s="801"/>
      <c r="BY114" s="801"/>
      <c r="BZ114" s="801"/>
      <c r="CA114" s="801">
        <v>638481</v>
      </c>
      <c r="CB114" s="801"/>
      <c r="CC114" s="801"/>
      <c r="CD114" s="801"/>
      <c r="CE114" s="801"/>
      <c r="CF114" s="878">
        <v>6.2</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5400</v>
      </c>
      <c r="AB115" s="939"/>
      <c r="AC115" s="939"/>
      <c r="AD115" s="939"/>
      <c r="AE115" s="940"/>
      <c r="AF115" s="941">
        <v>5400</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1241</v>
      </c>
      <c r="AB116" s="814"/>
      <c r="AC116" s="814"/>
      <c r="AD116" s="814"/>
      <c r="AE116" s="815"/>
      <c r="AF116" s="816">
        <v>1088</v>
      </c>
      <c r="AG116" s="814"/>
      <c r="AH116" s="814"/>
      <c r="AI116" s="814"/>
      <c r="AJ116" s="815"/>
      <c r="AK116" s="816">
        <v>520</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5400</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3147062</v>
      </c>
      <c r="AB117" s="925"/>
      <c r="AC117" s="925"/>
      <c r="AD117" s="925"/>
      <c r="AE117" s="926"/>
      <c r="AF117" s="928">
        <v>3247896</v>
      </c>
      <c r="AG117" s="925"/>
      <c r="AH117" s="925"/>
      <c r="AI117" s="925"/>
      <c r="AJ117" s="926"/>
      <c r="AK117" s="928">
        <v>3147650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36533605</v>
      </c>
      <c r="BR118" s="888"/>
      <c r="BS118" s="888"/>
      <c r="BT118" s="888"/>
      <c r="BU118" s="888"/>
      <c r="BV118" s="888">
        <v>36749626</v>
      </c>
      <c r="BW118" s="888"/>
      <c r="BX118" s="888"/>
      <c r="BY118" s="888"/>
      <c r="BZ118" s="888"/>
      <c r="CA118" s="888">
        <v>37715254</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2941077</v>
      </c>
      <c r="BR119" s="830"/>
      <c r="BS119" s="830"/>
      <c r="BT119" s="830"/>
      <c r="BU119" s="830"/>
      <c r="BV119" s="830">
        <v>2555925</v>
      </c>
      <c r="BW119" s="830"/>
      <c r="BX119" s="830"/>
      <c r="BY119" s="830"/>
      <c r="BZ119" s="830"/>
      <c r="CA119" s="830">
        <v>2772510</v>
      </c>
      <c r="CB119" s="830"/>
      <c r="CC119" s="830"/>
      <c r="CD119" s="830"/>
      <c r="CE119" s="830"/>
      <c r="CF119" s="891">
        <v>27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v>262448</v>
      </c>
      <c r="BW120" s="801"/>
      <c r="BX120" s="801"/>
      <c r="BY120" s="801"/>
      <c r="BZ120" s="801"/>
      <c r="CA120" s="801">
        <v>260721</v>
      </c>
      <c r="CB120" s="801"/>
      <c r="CC120" s="801"/>
      <c r="CD120" s="801"/>
      <c r="CE120" s="801"/>
      <c r="CF120" s="878">
        <v>2.5</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9105394</v>
      </c>
      <c r="DH120" s="830"/>
      <c r="DI120" s="830"/>
      <c r="DJ120" s="830"/>
      <c r="DK120" s="830"/>
      <c r="DL120" s="830">
        <v>8567414</v>
      </c>
      <c r="DM120" s="830"/>
      <c r="DN120" s="830"/>
      <c r="DO120" s="830"/>
      <c r="DP120" s="830"/>
      <c r="DQ120" s="830">
        <v>8277043</v>
      </c>
      <c r="DR120" s="830"/>
      <c r="DS120" s="830"/>
      <c r="DT120" s="830"/>
      <c r="DU120" s="830"/>
      <c r="DV120" s="831">
        <v>80.7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26559819</v>
      </c>
      <c r="BR121" s="888"/>
      <c r="BS121" s="888"/>
      <c r="BT121" s="888"/>
      <c r="BU121" s="888"/>
      <c r="BV121" s="888">
        <v>27953811</v>
      </c>
      <c r="BW121" s="888"/>
      <c r="BX121" s="888"/>
      <c r="BY121" s="888"/>
      <c r="BZ121" s="888"/>
      <c r="CA121" s="888">
        <v>28114334</v>
      </c>
      <c r="CB121" s="888"/>
      <c r="CC121" s="888"/>
      <c r="CD121" s="888"/>
      <c r="CE121" s="888"/>
      <c r="CF121" s="889">
        <v>274</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51560</v>
      </c>
      <c r="DH121" s="801"/>
      <c r="DI121" s="801"/>
      <c r="DJ121" s="801"/>
      <c r="DK121" s="801"/>
      <c r="DL121" s="801">
        <v>46989</v>
      </c>
      <c r="DM121" s="801"/>
      <c r="DN121" s="801"/>
      <c r="DO121" s="801"/>
      <c r="DP121" s="801"/>
      <c r="DQ121" s="801">
        <v>41918</v>
      </c>
      <c r="DR121" s="801"/>
      <c r="DS121" s="801"/>
      <c r="DT121" s="801"/>
      <c r="DU121" s="801"/>
      <c r="DV121" s="853">
        <v>0.4</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29500896</v>
      </c>
      <c r="BR122" s="870"/>
      <c r="BS122" s="870"/>
      <c r="BT122" s="870"/>
      <c r="BU122" s="870"/>
      <c r="BV122" s="870">
        <v>30772184</v>
      </c>
      <c r="BW122" s="870"/>
      <c r="BX122" s="870"/>
      <c r="BY122" s="870"/>
      <c r="BZ122" s="870"/>
      <c r="CA122" s="870">
        <v>31147565</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69.7</v>
      </c>
      <c r="BR123" s="862"/>
      <c r="BS123" s="862"/>
      <c r="BT123" s="862"/>
      <c r="BU123" s="862"/>
      <c r="BV123" s="862">
        <v>59.8</v>
      </c>
      <c r="BW123" s="862"/>
      <c r="BX123" s="862"/>
      <c r="BY123" s="862"/>
      <c r="BZ123" s="862"/>
      <c r="CA123" s="862">
        <v>64</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5400</v>
      </c>
      <c r="AB126" s="814"/>
      <c r="AC126" s="814"/>
      <c r="AD126" s="814"/>
      <c r="AE126" s="815"/>
      <c r="AF126" s="816">
        <v>5400</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13.03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22510</v>
      </c>
      <c r="AB128" s="754"/>
      <c r="AC128" s="754"/>
      <c r="AD128" s="754"/>
      <c r="AE128" s="755"/>
      <c r="AF128" s="756">
        <v>23080</v>
      </c>
      <c r="AG128" s="754"/>
      <c r="AH128" s="754"/>
      <c r="AI128" s="754"/>
      <c r="AJ128" s="755"/>
      <c r="AK128" s="756">
        <v>35805</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18.03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12038953</v>
      </c>
      <c r="AB129" s="814"/>
      <c r="AC129" s="814"/>
      <c r="AD129" s="814"/>
      <c r="AE129" s="815"/>
      <c r="AF129" s="816">
        <v>12004949</v>
      </c>
      <c r="AG129" s="814"/>
      <c r="AH129" s="814"/>
      <c r="AI129" s="814"/>
      <c r="AJ129" s="815"/>
      <c r="AK129" s="816">
        <v>12232638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1958457</v>
      </c>
      <c r="AB130" s="814"/>
      <c r="AC130" s="814"/>
      <c r="AD130" s="814"/>
      <c r="AE130" s="815"/>
      <c r="AF130" s="816">
        <v>2024795</v>
      </c>
      <c r="AG130" s="814"/>
      <c r="AH130" s="814"/>
      <c r="AI130" s="814"/>
      <c r="AJ130" s="815"/>
      <c r="AK130" s="816">
        <v>1973058</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10080496</v>
      </c>
      <c r="AB131" s="747"/>
      <c r="AC131" s="747"/>
      <c r="AD131" s="747"/>
      <c r="AE131" s="748"/>
      <c r="AF131" s="749">
        <v>9980154</v>
      </c>
      <c r="AG131" s="747"/>
      <c r="AH131" s="747"/>
      <c r="AI131" s="747"/>
      <c r="AJ131" s="748"/>
      <c r="AK131" s="749">
        <v>10259580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11.567833569999999</v>
      </c>
      <c r="AB132" s="770"/>
      <c r="AC132" s="770"/>
      <c r="AD132" s="770"/>
      <c r="AE132" s="771"/>
      <c r="AF132" s="772">
        <v>12.02407298</v>
      </c>
      <c r="AG132" s="770"/>
      <c r="AH132" s="770"/>
      <c r="AI132" s="770"/>
      <c r="AJ132" s="771"/>
      <c r="AK132" s="772">
        <v>11.09974287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11.3</v>
      </c>
      <c r="AB133" s="779"/>
      <c r="AC133" s="779"/>
      <c r="AD133" s="779"/>
      <c r="AE133" s="780"/>
      <c r="AF133" s="778">
        <v>11.4</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3119824</v>
      </c>
      <c r="L9" s="264">
        <v>56889</v>
      </c>
      <c r="M9" s="265">
        <v>62416</v>
      </c>
      <c r="N9" s="266">
        <v>-8.9</v>
      </c>
    </row>
    <row r="10" spans="1:16">
      <c r="A10" s="248"/>
      <c r="B10" s="244"/>
      <c r="C10" s="244"/>
      <c r="D10" s="244"/>
      <c r="E10" s="244"/>
      <c r="F10" s="244"/>
      <c r="G10" s="1163" t="s">
        <v>478</v>
      </c>
      <c r="H10" s="1164"/>
      <c r="I10" s="1164"/>
      <c r="J10" s="1165"/>
      <c r="K10" s="267">
        <v>563497</v>
      </c>
      <c r="L10" s="268">
        <v>10275</v>
      </c>
      <c r="M10" s="269">
        <v>5506</v>
      </c>
      <c r="N10" s="270">
        <v>86.6</v>
      </c>
    </row>
    <row r="11" spans="1:16" ht="13.5" customHeight="1">
      <c r="A11" s="248"/>
      <c r="B11" s="244"/>
      <c r="C11" s="244"/>
      <c r="D11" s="244"/>
      <c r="E11" s="244"/>
      <c r="F11" s="244"/>
      <c r="G11" s="1163" t="s">
        <v>479</v>
      </c>
      <c r="H11" s="1164"/>
      <c r="I11" s="1164"/>
      <c r="J11" s="1165"/>
      <c r="K11" s="267">
        <v>583615</v>
      </c>
      <c r="L11" s="268">
        <v>10642</v>
      </c>
      <c r="M11" s="269">
        <v>5414</v>
      </c>
      <c r="N11" s="270">
        <v>96.6</v>
      </c>
    </row>
    <row r="12" spans="1:16" ht="13.5" customHeight="1">
      <c r="A12" s="248"/>
      <c r="B12" s="244"/>
      <c r="C12" s="244"/>
      <c r="D12" s="244"/>
      <c r="E12" s="244"/>
      <c r="F12" s="244"/>
      <c r="G12" s="1163" t="s">
        <v>480</v>
      </c>
      <c r="H12" s="1164"/>
      <c r="I12" s="1164"/>
      <c r="J12" s="1165"/>
      <c r="K12" s="267" t="s">
        <v>481</v>
      </c>
      <c r="L12" s="268" t="s">
        <v>481</v>
      </c>
      <c r="M12" s="269">
        <v>1117</v>
      </c>
      <c r="N12" s="270" t="s">
        <v>481</v>
      </c>
    </row>
    <row r="13" spans="1:16" ht="13.5" customHeight="1">
      <c r="A13" s="248"/>
      <c r="B13" s="244"/>
      <c r="C13" s="244"/>
      <c r="D13" s="244"/>
      <c r="E13" s="244"/>
      <c r="F13" s="244"/>
      <c r="G13" s="1163" t="s">
        <v>482</v>
      </c>
      <c r="H13" s="1164"/>
      <c r="I13" s="1164"/>
      <c r="J13" s="1165"/>
      <c r="K13" s="267" t="s">
        <v>481</v>
      </c>
      <c r="L13" s="268" t="s">
        <v>481</v>
      </c>
      <c r="M13" s="269">
        <v>0</v>
      </c>
      <c r="N13" s="270" t="s">
        <v>481</v>
      </c>
    </row>
    <row r="14" spans="1:16" ht="13.5" customHeight="1">
      <c r="A14" s="248"/>
      <c r="B14" s="244"/>
      <c r="C14" s="244"/>
      <c r="D14" s="244"/>
      <c r="E14" s="244"/>
      <c r="F14" s="244"/>
      <c r="G14" s="1163" t="s">
        <v>483</v>
      </c>
      <c r="H14" s="1164"/>
      <c r="I14" s="1164"/>
      <c r="J14" s="1165"/>
      <c r="K14" s="267">
        <v>24340</v>
      </c>
      <c r="L14" s="268">
        <v>444</v>
      </c>
      <c r="M14" s="269">
        <v>2298</v>
      </c>
      <c r="N14" s="270">
        <v>-80.7</v>
      </c>
    </row>
    <row r="15" spans="1:16" ht="13.5" customHeight="1">
      <c r="A15" s="248"/>
      <c r="B15" s="244"/>
      <c r="C15" s="244"/>
      <c r="D15" s="244"/>
      <c r="E15" s="244"/>
      <c r="F15" s="244"/>
      <c r="G15" s="1163" t="s">
        <v>484</v>
      </c>
      <c r="H15" s="1164"/>
      <c r="I15" s="1164"/>
      <c r="J15" s="1165"/>
      <c r="K15" s="267">
        <v>118449</v>
      </c>
      <c r="L15" s="268">
        <v>2160</v>
      </c>
      <c r="M15" s="269">
        <v>1592</v>
      </c>
      <c r="N15" s="270">
        <v>35.700000000000003</v>
      </c>
    </row>
    <row r="16" spans="1:16">
      <c r="A16" s="248"/>
      <c r="B16" s="244"/>
      <c r="C16" s="244"/>
      <c r="D16" s="244"/>
      <c r="E16" s="244"/>
      <c r="F16" s="244"/>
      <c r="G16" s="1166" t="s">
        <v>485</v>
      </c>
      <c r="H16" s="1167"/>
      <c r="I16" s="1167"/>
      <c r="J16" s="1168"/>
      <c r="K16" s="268">
        <v>-204226</v>
      </c>
      <c r="L16" s="268">
        <v>-3724</v>
      </c>
      <c r="M16" s="269">
        <v>-6284</v>
      </c>
      <c r="N16" s="270">
        <v>-40.700000000000003</v>
      </c>
    </row>
    <row r="17" spans="1:16">
      <c r="A17" s="248"/>
      <c r="B17" s="244"/>
      <c r="C17" s="244"/>
      <c r="D17" s="244"/>
      <c r="E17" s="244"/>
      <c r="F17" s="244"/>
      <c r="G17" s="1166" t="s">
        <v>167</v>
      </c>
      <c r="H17" s="1167"/>
      <c r="I17" s="1167"/>
      <c r="J17" s="1168"/>
      <c r="K17" s="268">
        <v>4205499</v>
      </c>
      <c r="L17" s="268">
        <v>76685</v>
      </c>
      <c r="M17" s="269">
        <v>72059</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7.2</v>
      </c>
      <c r="L21" s="281">
        <v>7.1</v>
      </c>
      <c r="M21" s="282">
        <v>0.1</v>
      </c>
      <c r="N21" s="249"/>
      <c r="O21" s="283"/>
      <c r="P21" s="279"/>
    </row>
    <row r="22" spans="1:16" s="284" customFormat="1">
      <c r="A22" s="279"/>
      <c r="B22" s="249"/>
      <c r="C22" s="249"/>
      <c r="D22" s="249"/>
      <c r="E22" s="249"/>
      <c r="F22" s="249"/>
      <c r="G22" s="1160" t="s">
        <v>491</v>
      </c>
      <c r="H22" s="1161"/>
      <c r="I22" s="1161"/>
      <c r="J22" s="1162"/>
      <c r="K22" s="285">
        <v>100.1</v>
      </c>
      <c r="L22" s="286">
        <v>98.4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2294536</v>
      </c>
      <c r="L32" s="294">
        <v>41840</v>
      </c>
      <c r="M32" s="295">
        <v>39864</v>
      </c>
      <c r="N32" s="296">
        <v>5</v>
      </c>
    </row>
    <row r="33" spans="1:16" ht="13.5" customHeight="1">
      <c r="A33" s="248"/>
      <c r="B33" s="244"/>
      <c r="C33" s="244"/>
      <c r="D33" s="244"/>
      <c r="E33" s="244"/>
      <c r="F33" s="244"/>
      <c r="G33" s="1151" t="s">
        <v>496</v>
      </c>
      <c r="H33" s="1152"/>
      <c r="I33" s="1152"/>
      <c r="J33" s="1153"/>
      <c r="K33" s="294" t="s">
        <v>481</v>
      </c>
      <c r="L33" s="294" t="s">
        <v>481</v>
      </c>
      <c r="M33" s="295">
        <v>3</v>
      </c>
      <c r="N33" s="296" t="s">
        <v>481</v>
      </c>
    </row>
    <row r="34" spans="1:16" ht="27" customHeight="1">
      <c r="A34" s="248"/>
      <c r="B34" s="244"/>
      <c r="C34" s="244"/>
      <c r="D34" s="244"/>
      <c r="E34" s="244"/>
      <c r="F34" s="244"/>
      <c r="G34" s="1151" t="s">
        <v>497</v>
      </c>
      <c r="H34" s="1152"/>
      <c r="I34" s="1152"/>
      <c r="J34" s="1153"/>
      <c r="K34" s="294" t="s">
        <v>481</v>
      </c>
      <c r="L34" s="294" t="s">
        <v>481</v>
      </c>
      <c r="M34" s="295">
        <v>79</v>
      </c>
      <c r="N34" s="296" t="s">
        <v>481</v>
      </c>
    </row>
    <row r="35" spans="1:16" ht="27" customHeight="1">
      <c r="A35" s="248"/>
      <c r="B35" s="244"/>
      <c r="C35" s="244"/>
      <c r="D35" s="244"/>
      <c r="E35" s="244"/>
      <c r="F35" s="244"/>
      <c r="G35" s="1151" t="s">
        <v>498</v>
      </c>
      <c r="H35" s="1152"/>
      <c r="I35" s="1152"/>
      <c r="J35" s="1153"/>
      <c r="K35" s="294">
        <v>610362</v>
      </c>
      <c r="L35" s="294">
        <v>11130</v>
      </c>
      <c r="M35" s="295">
        <v>14090</v>
      </c>
      <c r="N35" s="296">
        <v>-21</v>
      </c>
    </row>
    <row r="36" spans="1:16" ht="27" customHeight="1">
      <c r="A36" s="248"/>
      <c r="B36" s="244"/>
      <c r="C36" s="244"/>
      <c r="D36" s="244"/>
      <c r="E36" s="244"/>
      <c r="F36" s="244"/>
      <c r="G36" s="1151" t="s">
        <v>499</v>
      </c>
      <c r="H36" s="1152"/>
      <c r="I36" s="1152"/>
      <c r="J36" s="1153"/>
      <c r="K36" s="294">
        <v>242232</v>
      </c>
      <c r="L36" s="294">
        <v>4417</v>
      </c>
      <c r="M36" s="295">
        <v>1791</v>
      </c>
      <c r="N36" s="296">
        <v>146.6</v>
      </c>
    </row>
    <row r="37" spans="1:16" ht="13.5" customHeight="1">
      <c r="A37" s="248"/>
      <c r="B37" s="244"/>
      <c r="C37" s="244"/>
      <c r="D37" s="244"/>
      <c r="E37" s="244"/>
      <c r="F37" s="244"/>
      <c r="G37" s="1151" t="s">
        <v>500</v>
      </c>
      <c r="H37" s="1152"/>
      <c r="I37" s="1152"/>
      <c r="J37" s="1153"/>
      <c r="K37" s="294" t="s">
        <v>481</v>
      </c>
      <c r="L37" s="294" t="s">
        <v>481</v>
      </c>
      <c r="M37" s="295">
        <v>866</v>
      </c>
      <c r="N37" s="296" t="s">
        <v>481</v>
      </c>
    </row>
    <row r="38" spans="1:16" ht="27" customHeight="1">
      <c r="A38" s="248"/>
      <c r="B38" s="244"/>
      <c r="C38" s="244"/>
      <c r="D38" s="244"/>
      <c r="E38" s="244"/>
      <c r="F38" s="244"/>
      <c r="G38" s="1154" t="s">
        <v>501</v>
      </c>
      <c r="H38" s="1155"/>
      <c r="I38" s="1155"/>
      <c r="J38" s="1156"/>
      <c r="K38" s="297">
        <v>520</v>
      </c>
      <c r="L38" s="297">
        <v>9</v>
      </c>
      <c r="M38" s="298">
        <v>3</v>
      </c>
      <c r="N38" s="299">
        <v>200</v>
      </c>
      <c r="O38" s="293"/>
    </row>
    <row r="39" spans="1:16">
      <c r="A39" s="248"/>
      <c r="B39" s="244"/>
      <c r="C39" s="244"/>
      <c r="D39" s="244"/>
      <c r="E39" s="244"/>
      <c r="F39" s="244"/>
      <c r="G39" s="1154" t="s">
        <v>502</v>
      </c>
      <c r="H39" s="1155"/>
      <c r="I39" s="1155"/>
      <c r="J39" s="1156"/>
      <c r="K39" s="300">
        <v>-35805</v>
      </c>
      <c r="L39" s="300">
        <v>-653</v>
      </c>
      <c r="M39" s="301">
        <v>-5541</v>
      </c>
      <c r="N39" s="302">
        <v>-88.2</v>
      </c>
      <c r="O39" s="293"/>
    </row>
    <row r="40" spans="1:16" ht="27" customHeight="1">
      <c r="A40" s="248"/>
      <c r="B40" s="244"/>
      <c r="C40" s="244"/>
      <c r="D40" s="244"/>
      <c r="E40" s="244"/>
      <c r="F40" s="244"/>
      <c r="G40" s="1151" t="s">
        <v>503</v>
      </c>
      <c r="H40" s="1152"/>
      <c r="I40" s="1152"/>
      <c r="J40" s="1153"/>
      <c r="K40" s="300">
        <v>-1973058</v>
      </c>
      <c r="L40" s="300">
        <v>-35978</v>
      </c>
      <c r="M40" s="301">
        <v>-36202</v>
      </c>
      <c r="N40" s="302">
        <v>-0.6</v>
      </c>
      <c r="O40" s="293"/>
    </row>
    <row r="41" spans="1:16">
      <c r="A41" s="248"/>
      <c r="B41" s="244"/>
      <c r="C41" s="244"/>
      <c r="D41" s="244"/>
      <c r="E41" s="244"/>
      <c r="F41" s="244"/>
      <c r="G41" s="1157" t="s">
        <v>278</v>
      </c>
      <c r="H41" s="1158"/>
      <c r="I41" s="1158"/>
      <c r="J41" s="1159"/>
      <c r="K41" s="294">
        <v>1138787</v>
      </c>
      <c r="L41" s="300">
        <v>20765</v>
      </c>
      <c r="M41" s="301">
        <v>14952</v>
      </c>
      <c r="N41" s="302">
        <v>38.9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2034677</v>
      </c>
      <c r="J51" s="320">
        <v>38582</v>
      </c>
      <c r="K51" s="321">
        <v>-30.3</v>
      </c>
      <c r="L51" s="322">
        <v>51704</v>
      </c>
      <c r="M51" s="323">
        <v>17.100000000000001</v>
      </c>
      <c r="N51" s="324">
        <v>-47.4</v>
      </c>
    </row>
    <row r="52" spans="1:14">
      <c r="A52" s="248"/>
      <c r="B52" s="244"/>
      <c r="C52" s="244"/>
      <c r="D52" s="244"/>
      <c r="E52" s="244"/>
      <c r="F52" s="244"/>
      <c r="G52" s="325"/>
      <c r="H52" s="326" t="s">
        <v>514</v>
      </c>
      <c r="I52" s="327">
        <v>887695</v>
      </c>
      <c r="J52" s="328">
        <v>16832</v>
      </c>
      <c r="K52" s="329">
        <v>-54.9</v>
      </c>
      <c r="L52" s="330">
        <v>26896</v>
      </c>
      <c r="M52" s="331">
        <v>7.9</v>
      </c>
      <c r="N52" s="332">
        <v>-62.8</v>
      </c>
    </row>
    <row r="53" spans="1:14">
      <c r="A53" s="248"/>
      <c r="B53" s="244"/>
      <c r="C53" s="244"/>
      <c r="D53" s="244"/>
      <c r="E53" s="244"/>
      <c r="F53" s="244"/>
      <c r="G53" s="310" t="s">
        <v>515</v>
      </c>
      <c r="H53" s="311"/>
      <c r="I53" s="319">
        <v>1245240</v>
      </c>
      <c r="J53" s="320">
        <v>22661</v>
      </c>
      <c r="K53" s="321">
        <v>-41.3</v>
      </c>
      <c r="L53" s="322">
        <v>52678</v>
      </c>
      <c r="M53" s="323">
        <v>1.9</v>
      </c>
      <c r="N53" s="324">
        <v>-43.2</v>
      </c>
    </row>
    <row r="54" spans="1:14">
      <c r="A54" s="248"/>
      <c r="B54" s="244"/>
      <c r="C54" s="244"/>
      <c r="D54" s="244"/>
      <c r="E54" s="244"/>
      <c r="F54" s="244"/>
      <c r="G54" s="325"/>
      <c r="H54" s="326" t="s">
        <v>514</v>
      </c>
      <c r="I54" s="327">
        <v>809750</v>
      </c>
      <c r="J54" s="328">
        <v>14736</v>
      </c>
      <c r="K54" s="329">
        <v>-12.5</v>
      </c>
      <c r="L54" s="330">
        <v>30185</v>
      </c>
      <c r="M54" s="331">
        <v>12.2</v>
      </c>
      <c r="N54" s="332">
        <v>-24.7</v>
      </c>
    </row>
    <row r="55" spans="1:14">
      <c r="A55" s="248"/>
      <c r="B55" s="244"/>
      <c r="C55" s="244"/>
      <c r="D55" s="244"/>
      <c r="E55" s="244"/>
      <c r="F55" s="244"/>
      <c r="G55" s="310" t="s">
        <v>516</v>
      </c>
      <c r="H55" s="311"/>
      <c r="I55" s="319">
        <v>2438725</v>
      </c>
      <c r="J55" s="320">
        <v>44427</v>
      </c>
      <c r="K55" s="321">
        <v>96.1</v>
      </c>
      <c r="L55" s="322">
        <v>69560</v>
      </c>
      <c r="M55" s="323">
        <v>32</v>
      </c>
      <c r="N55" s="324">
        <v>64.099999999999994</v>
      </c>
    </row>
    <row r="56" spans="1:14">
      <c r="A56" s="248"/>
      <c r="B56" s="244"/>
      <c r="C56" s="244"/>
      <c r="D56" s="244"/>
      <c r="E56" s="244"/>
      <c r="F56" s="244"/>
      <c r="G56" s="325"/>
      <c r="H56" s="326" t="s">
        <v>514</v>
      </c>
      <c r="I56" s="327">
        <v>1654512</v>
      </c>
      <c r="J56" s="328">
        <v>30141</v>
      </c>
      <c r="K56" s="329">
        <v>104.5</v>
      </c>
      <c r="L56" s="330">
        <v>35305</v>
      </c>
      <c r="M56" s="331">
        <v>17</v>
      </c>
      <c r="N56" s="332">
        <v>87.5</v>
      </c>
    </row>
    <row r="57" spans="1:14">
      <c r="A57" s="248"/>
      <c r="B57" s="244"/>
      <c r="C57" s="244"/>
      <c r="D57" s="244"/>
      <c r="E57" s="244"/>
      <c r="F57" s="244"/>
      <c r="G57" s="310" t="s">
        <v>517</v>
      </c>
      <c r="H57" s="311"/>
      <c r="I57" s="319">
        <v>3989277</v>
      </c>
      <c r="J57" s="320">
        <v>72594</v>
      </c>
      <c r="K57" s="321">
        <v>63.4</v>
      </c>
      <c r="L57" s="322">
        <v>65988</v>
      </c>
      <c r="M57" s="323">
        <v>-5.0999999999999996</v>
      </c>
      <c r="N57" s="324">
        <v>68.5</v>
      </c>
    </row>
    <row r="58" spans="1:14">
      <c r="A58" s="248"/>
      <c r="B58" s="244"/>
      <c r="C58" s="244"/>
      <c r="D58" s="244"/>
      <c r="E58" s="244"/>
      <c r="F58" s="244"/>
      <c r="G58" s="325"/>
      <c r="H58" s="326" t="s">
        <v>514</v>
      </c>
      <c r="I58" s="327">
        <v>2530600</v>
      </c>
      <c r="J58" s="328">
        <v>46050</v>
      </c>
      <c r="K58" s="329">
        <v>52.8</v>
      </c>
      <c r="L58" s="330">
        <v>36473</v>
      </c>
      <c r="M58" s="331">
        <v>3.3</v>
      </c>
      <c r="N58" s="332">
        <v>49.5</v>
      </c>
    </row>
    <row r="59" spans="1:14">
      <c r="A59" s="248"/>
      <c r="B59" s="244"/>
      <c r="C59" s="244"/>
      <c r="D59" s="244"/>
      <c r="E59" s="244"/>
      <c r="F59" s="244"/>
      <c r="G59" s="310" t="s">
        <v>518</v>
      </c>
      <c r="H59" s="311"/>
      <c r="I59" s="319">
        <v>3700282</v>
      </c>
      <c r="J59" s="320">
        <v>67473</v>
      </c>
      <c r="K59" s="321">
        <v>-7.1</v>
      </c>
      <c r="L59" s="322">
        <v>54227</v>
      </c>
      <c r="M59" s="323">
        <v>-17.8</v>
      </c>
      <c r="N59" s="324">
        <v>10.7</v>
      </c>
    </row>
    <row r="60" spans="1:14">
      <c r="A60" s="248"/>
      <c r="B60" s="244"/>
      <c r="C60" s="244"/>
      <c r="D60" s="244"/>
      <c r="E60" s="244"/>
      <c r="F60" s="244"/>
      <c r="G60" s="325"/>
      <c r="H60" s="326" t="s">
        <v>514</v>
      </c>
      <c r="I60" s="333">
        <v>2696641</v>
      </c>
      <c r="J60" s="328">
        <v>49172</v>
      </c>
      <c r="K60" s="329">
        <v>6.8</v>
      </c>
      <c r="L60" s="330">
        <v>29694</v>
      </c>
      <c r="M60" s="331">
        <v>-18.600000000000001</v>
      </c>
      <c r="N60" s="332">
        <v>25.4</v>
      </c>
    </row>
    <row r="61" spans="1:14">
      <c r="A61" s="248"/>
      <c r="B61" s="244"/>
      <c r="C61" s="244"/>
      <c r="D61" s="244"/>
      <c r="E61" s="244"/>
      <c r="F61" s="244"/>
      <c r="G61" s="310" t="s">
        <v>519</v>
      </c>
      <c r="H61" s="334"/>
      <c r="I61" s="335">
        <v>2681640</v>
      </c>
      <c r="J61" s="336">
        <v>49147</v>
      </c>
      <c r="K61" s="337">
        <v>16.2</v>
      </c>
      <c r="L61" s="338">
        <v>58831</v>
      </c>
      <c r="M61" s="339">
        <v>5.6</v>
      </c>
      <c r="N61" s="324">
        <v>10.6</v>
      </c>
    </row>
    <row r="62" spans="1:14">
      <c r="A62" s="248"/>
      <c r="B62" s="244"/>
      <c r="C62" s="244"/>
      <c r="D62" s="244"/>
      <c r="E62" s="244"/>
      <c r="F62" s="244"/>
      <c r="G62" s="325"/>
      <c r="H62" s="326" t="s">
        <v>514</v>
      </c>
      <c r="I62" s="327">
        <v>1715840</v>
      </c>
      <c r="J62" s="328">
        <v>31386</v>
      </c>
      <c r="K62" s="329">
        <v>19.3</v>
      </c>
      <c r="L62" s="330">
        <v>31711</v>
      </c>
      <c r="M62" s="331">
        <v>4.4000000000000004</v>
      </c>
      <c r="N62" s="332">
        <v>14.9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11.9</v>
      </c>
      <c r="G47" s="12">
        <v>13.55</v>
      </c>
      <c r="H47" s="12">
        <v>14.14</v>
      </c>
      <c r="I47" s="12">
        <v>13.45</v>
      </c>
      <c r="J47" s="13">
        <v>13.06</v>
      </c>
    </row>
    <row r="48" spans="2:10" ht="57.75" customHeight="1">
      <c r="B48" s="14"/>
      <c r="C48" s="1171" t="s">
        <v>4</v>
      </c>
      <c r="D48" s="1171"/>
      <c r="E48" s="1172"/>
      <c r="F48" s="15">
        <v>3.35</v>
      </c>
      <c r="G48" s="16">
        <v>4.01</v>
      </c>
      <c r="H48" s="16">
        <v>3.37</v>
      </c>
      <c r="I48" s="16">
        <v>2.83</v>
      </c>
      <c r="J48" s="17">
        <v>2.77</v>
      </c>
    </row>
    <row r="49" spans="2:10" ht="57.75" customHeight="1" thickBot="1">
      <c r="B49" s="18"/>
      <c r="C49" s="1173" t="s">
        <v>5</v>
      </c>
      <c r="D49" s="1173"/>
      <c r="E49" s="1174"/>
      <c r="F49" s="19">
        <v>1.06</v>
      </c>
      <c r="G49" s="20">
        <v>0.75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k00616</cp:lastModifiedBy>
  <cp:lastPrinted>2017-04-21T07:04:01Z</cp:lastPrinted>
  <dcterms:created xsi:type="dcterms:W3CDTF">2017-02-15T20:11:31Z</dcterms:created>
  <dcterms:modified xsi:type="dcterms:W3CDTF">2017-05-23T03:00:56Z</dcterms:modified>
</cp:coreProperties>
</file>